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3715" windowHeight="9630" activeTab="2"/>
  </bookViews>
  <sheets>
    <sheet name="公开1表" sheetId="1" r:id="rId1"/>
    <sheet name="公开2表" sheetId="6" r:id="rId2"/>
    <sheet name="公开3表" sheetId="7" r:id="rId3"/>
    <sheet name="公开4表" sheetId="4" r:id="rId4"/>
    <sheet name="公开5表" sheetId="2" r:id="rId5"/>
    <sheet name="公开6表" sheetId="8" r:id="rId6"/>
    <sheet name="公开7表" sheetId="3" r:id="rId7"/>
    <sheet name="公开8表" sheetId="5" r:id="rId8"/>
  </sheets>
  <calcPr calcId="124519"/>
</workbook>
</file>

<file path=xl/calcChain.xml><?xml version="1.0" encoding="utf-8"?>
<calcChain xmlns="http://schemas.openxmlformats.org/spreadsheetml/2006/main">
  <c r="B17" i="1"/>
  <c r="D17"/>
  <c r="E8" i="6"/>
  <c r="E9"/>
  <c r="D7" i="7"/>
  <c r="C9" i="6"/>
  <c r="C7" i="7"/>
  <c r="D8"/>
  <c r="C8"/>
  <c r="F9" i="3"/>
  <c r="E40" i="8"/>
  <c r="D40"/>
  <c r="C32"/>
  <c r="C18"/>
  <c r="C40" s="1"/>
  <c r="D32"/>
  <c r="E18"/>
  <c r="D18"/>
  <c r="D8"/>
  <c r="C8"/>
  <c r="H9" i="2"/>
  <c r="I9"/>
  <c r="H10"/>
  <c r="H11"/>
  <c r="H8"/>
  <c r="I10"/>
  <c r="I11"/>
  <c r="I8"/>
  <c r="F9"/>
  <c r="F8" s="1"/>
  <c r="E9"/>
  <c r="E8" s="1"/>
  <c r="E21"/>
  <c r="F21"/>
  <c r="D18" i="4"/>
  <c r="B18"/>
  <c r="D9" i="6"/>
  <c r="C8"/>
</calcChain>
</file>

<file path=xl/sharedStrings.xml><?xml version="1.0" encoding="utf-8"?>
<sst xmlns="http://schemas.openxmlformats.org/spreadsheetml/2006/main" count="164" uniqueCount="135">
  <si>
    <t>支   出</t>
    <phoneticPr fontId="1" type="noConversion"/>
  </si>
  <si>
    <t>收   入</t>
    <phoneticPr fontId="1" type="noConversion"/>
  </si>
  <si>
    <t>一、本年收入</t>
    <phoneticPr fontId="1" type="noConversion"/>
  </si>
  <si>
    <t>（一）一般公共预算拨款</t>
    <phoneticPr fontId="1" type="noConversion"/>
  </si>
  <si>
    <t>二、上年结转</t>
    <phoneticPr fontId="1" type="noConversion"/>
  </si>
  <si>
    <t>（一）一般公共预算拨款</t>
    <phoneticPr fontId="1" type="noConversion"/>
  </si>
  <si>
    <t>项目</t>
    <phoneticPr fontId="1" type="noConversion"/>
  </si>
  <si>
    <t>预算数</t>
    <phoneticPr fontId="1" type="noConversion"/>
  </si>
  <si>
    <t>科目编码</t>
    <phoneticPr fontId="1" type="noConversion"/>
  </si>
  <si>
    <t>科目名称</t>
    <phoneticPr fontId="1" type="noConversion"/>
  </si>
  <si>
    <t>合计</t>
    <phoneticPr fontId="1" type="noConversion"/>
  </si>
  <si>
    <t>人员经费</t>
    <phoneticPr fontId="1" type="noConversion"/>
  </si>
  <si>
    <t>公用经费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</si>
  <si>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</si>
  <si>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</si>
  <si>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</si>
  <si>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其他社会保险缴费</t>
    <phoneticPr fontId="1" type="noConversion"/>
  </si>
  <si>
    <t>办公费</t>
  </si>
  <si>
    <t>水费</t>
  </si>
  <si>
    <t>电费</t>
  </si>
  <si>
    <t>邮电费</t>
  </si>
  <si>
    <t>维修费</t>
  </si>
  <si>
    <t>其他商品服务支出</t>
  </si>
  <si>
    <t>抚恤金</t>
  </si>
  <si>
    <t>其他对个人和家庭的补助</t>
  </si>
  <si>
    <t>住房公积金</t>
    <phoneticPr fontId="1" type="noConversion"/>
  </si>
  <si>
    <t>公务接待费</t>
    <phoneticPr fontId="1" type="noConversion"/>
  </si>
  <si>
    <t>因公出国</t>
    <phoneticPr fontId="1" type="noConversion"/>
  </si>
  <si>
    <t>公务用车购置及运行费</t>
    <phoneticPr fontId="1" type="noConversion"/>
  </si>
  <si>
    <t>小计</t>
    <phoneticPr fontId="1" type="noConversion"/>
  </si>
  <si>
    <t>公务车运行费</t>
    <phoneticPr fontId="1" type="noConversion"/>
  </si>
  <si>
    <t>公务接待费</t>
    <phoneticPr fontId="1" type="noConversion"/>
  </si>
  <si>
    <t>收      入</t>
    <phoneticPr fontId="1" type="noConversion"/>
  </si>
  <si>
    <t>支      出</t>
    <phoneticPr fontId="1" type="noConversion"/>
  </si>
  <si>
    <t>项   目</t>
    <phoneticPr fontId="1" type="noConversion"/>
  </si>
  <si>
    <t>项    目</t>
    <phoneticPr fontId="1" type="noConversion"/>
  </si>
  <si>
    <t>本年政府性基金预算支出</t>
    <phoneticPr fontId="1" type="noConversion"/>
  </si>
  <si>
    <t>基本支出</t>
    <phoneticPr fontId="1" type="noConversion"/>
  </si>
  <si>
    <t>项目支出</t>
    <phoneticPr fontId="1" type="noConversion"/>
  </si>
  <si>
    <t>功能分类科目</t>
  </si>
  <si>
    <t>科目编号</t>
  </si>
  <si>
    <t>科目名称</t>
  </si>
  <si>
    <t>执行数</t>
  </si>
  <si>
    <t>扣除发改委基建后执行数</t>
  </si>
  <si>
    <t>年初预算数</t>
  </si>
  <si>
    <t>增减额</t>
  </si>
  <si>
    <t>增减%</t>
  </si>
  <si>
    <t>小计</t>
  </si>
  <si>
    <t>基本支出</t>
  </si>
  <si>
    <t>项目支出</t>
  </si>
  <si>
    <t>商品和服务支出</t>
    <phoneticPr fontId="1" type="noConversion"/>
  </si>
  <si>
    <t>差旅费</t>
    <phoneticPr fontId="1" type="noConversion"/>
  </si>
  <si>
    <t>无</t>
    <phoneticPr fontId="1" type="noConversion"/>
  </si>
  <si>
    <t>国有资产资源有偿使用收入</t>
  </si>
  <si>
    <t>专项收入</t>
  </si>
  <si>
    <t>行政单位离退休</t>
    <phoneticPr fontId="1" type="noConversion"/>
  </si>
  <si>
    <t>科目编码</t>
    <phoneticPr fontId="1" type="noConversion"/>
  </si>
  <si>
    <t>科目名称</t>
    <phoneticPr fontId="1" type="noConversion"/>
  </si>
  <si>
    <t>合计</t>
    <phoneticPr fontId="1" type="noConversion"/>
  </si>
  <si>
    <t>基本支出</t>
    <phoneticPr fontId="1" type="noConversion"/>
  </si>
  <si>
    <t>项目支出</t>
    <phoneticPr fontId="1" type="noConversion"/>
  </si>
  <si>
    <t>上缴上级支出</t>
    <phoneticPr fontId="1" type="noConversion"/>
  </si>
  <si>
    <t>事业单位经营支出</t>
    <phoneticPr fontId="1" type="noConversion"/>
  </si>
  <si>
    <t>社会保障和就业支出</t>
    <phoneticPr fontId="1" type="noConversion"/>
  </si>
  <si>
    <t xml:space="preserve">  行政单位离退休</t>
    <phoneticPr fontId="1" type="noConversion"/>
  </si>
  <si>
    <t>归口管理的行政单位离退休</t>
    <phoneticPr fontId="1" type="noConversion"/>
  </si>
  <si>
    <t>离退休人员管理机构</t>
    <phoneticPr fontId="1" type="noConversion"/>
  </si>
  <si>
    <t>科目</t>
    <phoneticPr fontId="1" type="noConversion"/>
  </si>
  <si>
    <t>上年结转</t>
    <phoneticPr fontId="1" type="noConversion"/>
  </si>
  <si>
    <t>一般公共预算拨款收入</t>
    <phoneticPr fontId="1" type="noConversion"/>
  </si>
  <si>
    <t>政府性基金预算拨款收入</t>
    <phoneticPr fontId="1" type="noConversion"/>
  </si>
  <si>
    <t>社会保障和就业支出</t>
    <phoneticPr fontId="1" type="noConversion"/>
  </si>
  <si>
    <t xml:space="preserve">  行政单位离退休</t>
    <phoneticPr fontId="1" type="noConversion"/>
  </si>
  <si>
    <t>归口管理的行政单位离退休</t>
    <phoneticPr fontId="1" type="noConversion"/>
  </si>
  <si>
    <t>离退休人员管理机构</t>
    <phoneticPr fontId="1" type="noConversion"/>
  </si>
  <si>
    <t>一、本年支出</t>
    <phoneticPr fontId="1" type="noConversion"/>
  </si>
  <si>
    <t>（一）、一般公共服务支出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</si>
  <si>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</si>
  <si>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</si>
  <si>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三、教育支出</t>
    <phoneticPr fontId="1" type="noConversion"/>
  </si>
  <si>
    <t>四、科学技术支出</t>
    <phoneticPr fontId="1" type="noConversion"/>
  </si>
  <si>
    <t>五、文化体育与传媒支出</t>
    <phoneticPr fontId="1" type="noConversion"/>
  </si>
  <si>
    <t>六、社会保障和就业支出</t>
    <phoneticPr fontId="1" type="noConversion"/>
  </si>
  <si>
    <t>七、农林水支出</t>
    <phoneticPr fontId="1" type="noConversion"/>
  </si>
  <si>
    <t>八、住房保障支出</t>
    <phoneticPr fontId="1" type="noConversion"/>
  </si>
  <si>
    <t>结转下年</t>
    <phoneticPr fontId="1" type="noConversion"/>
  </si>
  <si>
    <t>一、一般公共预算拨款收入</t>
    <phoneticPr fontId="1" type="noConversion"/>
  </si>
  <si>
    <t>二、政府性基金预算拨款收入</t>
    <phoneticPr fontId="1" type="noConversion"/>
  </si>
  <si>
    <t>三、事业收入</t>
    <phoneticPr fontId="1" type="noConversion"/>
  </si>
  <si>
    <t>四、事业单位经营收入</t>
    <phoneticPr fontId="1" type="noConversion"/>
  </si>
  <si>
    <t>五、其他收入</t>
    <phoneticPr fontId="1" type="noConversion"/>
  </si>
  <si>
    <t>上年结转</t>
    <phoneticPr fontId="1" type="noConversion"/>
  </si>
  <si>
    <t>收  入  总  计</t>
    <phoneticPr fontId="1" type="noConversion"/>
  </si>
  <si>
    <t>支  出  总  计</t>
    <phoneticPr fontId="1" type="noConversion"/>
  </si>
  <si>
    <t>（二）政府性基金预算拨款</t>
    <phoneticPr fontId="1" type="noConversion"/>
  </si>
  <si>
    <t>（二）、外交支出</t>
    <phoneticPr fontId="1" type="noConversion"/>
  </si>
  <si>
    <t>（三）、教育支出</t>
    <phoneticPr fontId="1" type="noConversion"/>
  </si>
  <si>
    <t>（四）、科学技术支出</t>
    <phoneticPr fontId="1" type="noConversion"/>
  </si>
  <si>
    <t>（五）、文化体育与传媒支出</t>
    <phoneticPr fontId="1" type="noConversion"/>
  </si>
  <si>
    <t>（六）、社会保障和就业支出</t>
    <phoneticPr fontId="1" type="noConversion"/>
  </si>
  <si>
    <t>（七）、农林水支出</t>
    <phoneticPr fontId="1" type="noConversion"/>
  </si>
  <si>
    <t>（八）、住房保障支出</t>
    <phoneticPr fontId="1" type="noConversion"/>
  </si>
  <si>
    <t>二、结转下年</t>
    <phoneticPr fontId="1" type="noConversion"/>
  </si>
  <si>
    <t>收  入  总  计</t>
    <phoneticPr fontId="1" type="noConversion"/>
  </si>
  <si>
    <t>支  出  总  计</t>
    <phoneticPr fontId="1" type="noConversion"/>
  </si>
  <si>
    <t>2018年预算数</t>
    <phoneticPr fontId="1" type="noConversion"/>
  </si>
  <si>
    <t>社会保障和就业支出</t>
    <phoneticPr fontId="1" type="noConversion"/>
  </si>
  <si>
    <t>经济分类科目</t>
    <phoneticPr fontId="1" type="noConversion"/>
  </si>
  <si>
    <t>2080501</t>
    <phoneticPr fontId="1" type="noConversion"/>
  </si>
  <si>
    <t xml:space="preserve"> 归口管理的行政单位离退休</t>
    <phoneticPr fontId="1" type="noConversion"/>
  </si>
  <si>
    <t>2080503</t>
    <phoneticPr fontId="1" type="noConversion"/>
  </si>
  <si>
    <t xml:space="preserve"> 离退休人员管理机构</t>
    <phoneticPr fontId="1" type="noConversion"/>
  </si>
  <si>
    <t xml:space="preserve"> 合    计</t>
    <phoneticPr fontId="1" type="noConversion"/>
  </si>
  <si>
    <t>2017年预算数</t>
    <phoneticPr fontId="1" type="noConversion"/>
  </si>
  <si>
    <t>2018年预算数比2017年预算数</t>
    <phoneticPr fontId="1" type="noConversion"/>
  </si>
  <si>
    <t>2018年预算数比2017年预算数
（扣除发改委基建）</t>
    <phoneticPr fontId="1" type="noConversion"/>
  </si>
  <si>
    <t>2018年基本支出</t>
    <phoneticPr fontId="1" type="noConversion"/>
  </si>
  <si>
    <t>绩效工资</t>
    <phoneticPr fontId="1" type="noConversion"/>
  </si>
  <si>
    <t>机关事业单位养老保险缴费</t>
    <phoneticPr fontId="1" type="noConversion"/>
  </si>
  <si>
    <t>职业年金缴费</t>
    <phoneticPr fontId="1" type="noConversion"/>
  </si>
  <si>
    <t>职工基本医疗保险缴费</t>
    <phoneticPr fontId="1" type="noConversion"/>
  </si>
  <si>
    <t>物业管理费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</si>
  <si>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</si>
  <si>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</si>
  <si>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</si>
  <si>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福利费</t>
    <phoneticPr fontId="1" type="noConversion"/>
  </si>
  <si>
    <t>公务车运行维护费</t>
    <phoneticPr fontId="1" type="noConversion"/>
  </si>
  <si>
    <t>对个人和家庭的补助支出</t>
    <phoneticPr fontId="1" type="noConversion"/>
  </si>
  <si>
    <t>工资福利支出</t>
    <phoneticPr fontId="1" type="noConversion"/>
  </si>
  <si>
    <t>离休费</t>
    <phoneticPr fontId="1" type="noConversion"/>
  </si>
  <si>
    <t xml:space="preserve">医疗费补助 </t>
    <phoneticPr fontId="1" type="noConversion"/>
  </si>
  <si>
    <t>生活补助</t>
    <phoneticPr fontId="1" type="noConversion"/>
  </si>
  <si>
    <t>2018年预算数</t>
    <phoneticPr fontId="1" type="noConversion"/>
  </si>
  <si>
    <t>2017年预算执行数</t>
    <phoneticPr fontId="1" type="noConversion"/>
  </si>
  <si>
    <t>2017年预算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</si>
</sst>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4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仿宋"/>
      <family val="3"/>
      <charset val="134"/>
    </font>
    <font>
      <b/>
      <sz val="9"/>
      <color theme="1"/>
      <name val="宋体"/>
      <family val="3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1"/>
      <name val="宋体"/>
      <family val="3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0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7" fillId="0" borderId="0"/>
    <xf numFmtId="0" fontId="25" fillId="4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6" borderId="19" applyNumberFormat="0" applyAlignment="0" applyProtection="0">
      <alignment vertical="center"/>
    </xf>
    <xf numFmtId="0" fontId="28" fillId="17" borderId="2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16" borderId="22" applyNumberFormat="0" applyAlignment="0" applyProtection="0">
      <alignment vertical="center"/>
    </xf>
    <xf numFmtId="0" fontId="34" fillId="7" borderId="19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23" borderId="23" applyNumberFormat="0" applyFont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1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4" fillId="0" borderId="1" xfId="1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8" fillId="0" borderId="1" xfId="2" applyFont="1" applyBorder="1" applyAlignment="1">
      <alignment horizontal="left" vertical="center" indent="1"/>
    </xf>
    <xf numFmtId="0" fontId="8" fillId="0" borderId="1" xfId="2" applyFont="1" applyBorder="1" applyAlignment="1">
      <alignment vertical="center"/>
    </xf>
    <xf numFmtId="0" fontId="8" fillId="0" borderId="9" xfId="2" applyFont="1" applyBorder="1" applyAlignment="1">
      <alignment horizontal="left" vertical="center" indent="1"/>
    </xf>
    <xf numFmtId="0" fontId="4" fillId="0" borderId="9" xfId="1" applyFont="1" applyBorder="1" applyAlignment="1">
      <alignment horizontal="left" vertical="center" wrapText="1"/>
    </xf>
    <xf numFmtId="0" fontId="0" fillId="0" borderId="9" xfId="0" applyBorder="1">
      <alignment vertical="center"/>
    </xf>
    <xf numFmtId="0" fontId="3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indent="1"/>
    </xf>
    <xf numFmtId="0" fontId="7" fillId="0" borderId="1" xfId="0" applyFont="1" applyBorder="1">
      <alignment vertical="center"/>
    </xf>
    <xf numFmtId="0" fontId="4" fillId="0" borderId="0" xfId="1" applyFont="1" applyFill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3" xfId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0" fillId="0" borderId="0" xfId="0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left" vertical="center" indent="1" shrinkToFit="1"/>
    </xf>
    <xf numFmtId="176" fontId="10" fillId="0" borderId="1" xfId="0" applyNumberFormat="1" applyFont="1" applyBorder="1">
      <alignment vertical="center"/>
    </xf>
    <xf numFmtId="0" fontId="13" fillId="0" borderId="10" xfId="0" applyFont="1" applyBorder="1" applyAlignment="1">
      <alignment horizontal="left" vertical="center"/>
    </xf>
    <xf numFmtId="176" fontId="13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7" fontId="10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4" fillId="0" borderId="11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 wrapText="1"/>
    </xf>
    <xf numFmtId="177" fontId="13" fillId="0" borderId="1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>
      <alignment vertical="center"/>
    </xf>
    <xf numFmtId="0" fontId="36" fillId="0" borderId="8" xfId="0" applyFont="1" applyBorder="1">
      <alignment vertical="center"/>
    </xf>
    <xf numFmtId="0" fontId="36" fillId="0" borderId="14" xfId="0" applyFont="1" applyBorder="1" applyAlignment="1">
      <alignment vertical="center"/>
    </xf>
    <xf numFmtId="0" fontId="36" fillId="0" borderId="9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>
      <alignment vertical="center"/>
    </xf>
    <xf numFmtId="0" fontId="36" fillId="0" borderId="1" xfId="0" applyFont="1" applyBorder="1" applyAlignment="1">
      <alignment horizontal="left" vertical="center" indent="1"/>
    </xf>
    <xf numFmtId="0" fontId="40" fillId="0" borderId="6" xfId="1" applyFont="1" applyBorder="1" applyAlignment="1">
      <alignment horizontal="center" vertical="center" wrapText="1"/>
    </xf>
    <xf numFmtId="0" fontId="40" fillId="0" borderId="7" xfId="1" applyFont="1" applyBorder="1" applyAlignment="1">
      <alignment horizontal="center" vertical="center" wrapText="1"/>
    </xf>
    <xf numFmtId="0" fontId="39" fillId="0" borderId="1" xfId="2" applyFont="1" applyBorder="1" applyAlignment="1">
      <alignment horizontal="left" vertical="center" indent="1"/>
    </xf>
    <xf numFmtId="0" fontId="4" fillId="0" borderId="11" xfId="1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vertical="center" shrinkToFit="1"/>
    </xf>
    <xf numFmtId="49" fontId="15" fillId="0" borderId="1" xfId="0" applyNumberFormat="1" applyFont="1" applyBorder="1" applyAlignment="1">
      <alignment horizontal="center" vertical="center" shrinkToFit="1"/>
    </xf>
    <xf numFmtId="49" fontId="12" fillId="0" borderId="4" xfId="1" applyNumberFormat="1" applyFont="1" applyBorder="1" applyAlignment="1">
      <alignment horizontal="right" vertical="center" shrinkToFit="1"/>
    </xf>
    <xf numFmtId="0" fontId="10" fillId="0" borderId="1" xfId="0" applyFont="1" applyBorder="1" applyAlignment="1">
      <alignment horizontal="left" vertical="center"/>
    </xf>
    <xf numFmtId="177" fontId="9" fillId="0" borderId="1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41" fillId="0" borderId="1" xfId="0" applyFont="1" applyBorder="1" applyAlignment="1">
      <alignment horizontal="left" vertical="center" indent="1" shrinkToFit="1"/>
    </xf>
    <xf numFmtId="177" fontId="10" fillId="0" borderId="10" xfId="0" applyNumberFormat="1" applyFont="1" applyBorder="1" applyAlignment="1">
      <alignment horizontal="center" vertical="center" shrinkToFit="1"/>
    </xf>
    <xf numFmtId="0" fontId="0" fillId="0" borderId="24" xfId="0" applyFill="1" applyBorder="1" applyAlignment="1">
      <alignment horizontal="left" vertical="center" indent="1"/>
    </xf>
    <xf numFmtId="0" fontId="8" fillId="0" borderId="24" xfId="2" applyFont="1" applyFill="1" applyBorder="1" applyAlignment="1">
      <alignment horizontal="left" vertical="center" indent="1"/>
    </xf>
    <xf numFmtId="0" fontId="8" fillId="0" borderId="1" xfId="2" applyFont="1" applyFill="1" applyBorder="1" applyAlignment="1">
      <alignment horizontal="left" vertical="center" indent="1"/>
    </xf>
    <xf numFmtId="0" fontId="42" fillId="0" borderId="1" xfId="2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indent="1"/>
    </xf>
    <xf numFmtId="0" fontId="7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49" fontId="38" fillId="0" borderId="9" xfId="46" applyNumberFormat="1" applyFont="1" applyFill="1" applyBorder="1" applyAlignment="1">
      <alignment horizontal="center" vertical="center" wrapText="1"/>
    </xf>
    <xf numFmtId="49" fontId="38" fillId="0" borderId="10" xfId="46" applyNumberFormat="1" applyFont="1" applyFill="1" applyBorder="1" applyAlignment="1">
      <alignment horizontal="center" vertical="center" wrapText="1"/>
    </xf>
    <xf numFmtId="49" fontId="38" fillId="24" borderId="9" xfId="46" applyNumberFormat="1" applyFont="1" applyFill="1" applyBorder="1" applyAlignment="1">
      <alignment horizontal="center" vertical="center" wrapText="1"/>
    </xf>
    <xf numFmtId="49" fontId="38" fillId="24" borderId="10" xfId="46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70">
    <cellStyle name="20% - 强调文字颜色 1 2" xfId="4"/>
    <cellStyle name="20% - 强调文字颜色 2 2" xfId="3"/>
    <cellStyle name="20% - 强调文字颜色 3 2" xfId="6"/>
    <cellStyle name="20% - 强调文字颜色 4 2" xfId="7"/>
    <cellStyle name="20% - 强调文字颜色 5 2" xfId="8"/>
    <cellStyle name="20% - 强调文字颜色 6 2" xfId="9"/>
    <cellStyle name="20% - 着色 1" xfId="10"/>
    <cellStyle name="20% - 着色 2" xfId="11"/>
    <cellStyle name="20% - 着色 3" xfId="12"/>
    <cellStyle name="20% - 着色 4" xfId="13"/>
    <cellStyle name="20% - 着色 5" xfId="14"/>
    <cellStyle name="20% - 着色 6" xfId="15"/>
    <cellStyle name="40% - 强调文字颜色 1 2" xfId="16"/>
    <cellStyle name="40% - 强调文字颜色 2 2" xfId="17"/>
    <cellStyle name="40% - 强调文字颜色 3 2" xfId="18"/>
    <cellStyle name="40% - 强调文字颜色 4 2" xfId="19"/>
    <cellStyle name="40% - 强调文字颜色 5 2" xfId="20"/>
    <cellStyle name="40% - 强调文字颜色 6 2" xfId="21"/>
    <cellStyle name="40% - 着色 1" xfId="22"/>
    <cellStyle name="40% - 着色 2" xfId="23"/>
    <cellStyle name="40% - 着色 3" xfId="24"/>
    <cellStyle name="40% - 着色 4" xfId="25"/>
    <cellStyle name="40% - 着色 5" xfId="26"/>
    <cellStyle name="40% - 着色 6" xfId="27"/>
    <cellStyle name="60% - 强调文字颜色 1 2" xfId="28"/>
    <cellStyle name="60% - 强调文字颜色 2 2" xfId="29"/>
    <cellStyle name="60% - 强调文字颜色 3 2" xfId="30"/>
    <cellStyle name="60% - 强调文字颜色 4 2" xfId="31"/>
    <cellStyle name="60% - 强调文字颜色 5 2" xfId="32"/>
    <cellStyle name="60% - 强调文字颜色 6 2" xfId="33"/>
    <cellStyle name="60% - 着色 1" xfId="34"/>
    <cellStyle name="60% - 着色 2" xfId="35"/>
    <cellStyle name="60% - 着色 3" xfId="36"/>
    <cellStyle name="60% - 着色 4" xfId="37"/>
    <cellStyle name="60% - 着色 5" xfId="38"/>
    <cellStyle name="60% - 着色 6" xfId="39"/>
    <cellStyle name="标题 1 2" xfId="41"/>
    <cellStyle name="标题 2 2" xfId="42"/>
    <cellStyle name="标题 3 2" xfId="43"/>
    <cellStyle name="标题 4 2" xfId="44"/>
    <cellStyle name="标题 5" xfId="40"/>
    <cellStyle name="差 2" xfId="45"/>
    <cellStyle name="常规" xfId="0" builtinId="0"/>
    <cellStyle name="常规 2" xfId="1"/>
    <cellStyle name="常规 3" xfId="2"/>
    <cellStyle name="常规 4" xfId="5"/>
    <cellStyle name="常规_0C0E50DD51360000E0530A0804CB2C68" xfId="46"/>
    <cellStyle name="好 2" xfId="47"/>
    <cellStyle name="汇总 2" xfId="48"/>
    <cellStyle name="计算 2" xfId="49"/>
    <cellStyle name="检查单元格 2" xfId="50"/>
    <cellStyle name="解释性文本 2" xfId="51"/>
    <cellStyle name="警告文本 2" xfId="52"/>
    <cellStyle name="链接单元格 2" xfId="53"/>
    <cellStyle name="强调文字颜色 1 2" xfId="54"/>
    <cellStyle name="强调文字颜色 2 2" xfId="55"/>
    <cellStyle name="强调文字颜色 3 2" xfId="56"/>
    <cellStyle name="强调文字颜色 4 2" xfId="57"/>
    <cellStyle name="强调文字颜色 5 2" xfId="58"/>
    <cellStyle name="强调文字颜色 6 2" xfId="59"/>
    <cellStyle name="适中 2" xfId="60"/>
    <cellStyle name="输出 2" xfId="61"/>
    <cellStyle name="输入 2" xfId="62"/>
    <cellStyle name="着色 1" xfId="63"/>
    <cellStyle name="着色 2" xfId="64"/>
    <cellStyle name="着色 3" xfId="65"/>
    <cellStyle name="着色 4" xfId="66"/>
    <cellStyle name="着色 5" xfId="67"/>
    <cellStyle name="着色 6" xfId="68"/>
    <cellStyle name="注释 2" xfId="6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1809749</xdr:colOff>
      <xdr:row>0</xdr:row>
      <xdr:rowOff>57149</xdr:rowOff>
    </xdr:from>
    <xdr:ext cx="2895601" cy="447675"/>
    <xdr:sp macro="" textlink="">
      <xdr:nvSpPr>
        <xdr:cNvPr id="2" name="TextBox 1"/>
        <xdr:cNvSpPr txBox="1"/>
      </xdr:nvSpPr>
      <xdr:spPr>
        <a:xfrm>
          <a:off x="1809749" y="57149"/>
          <a:ext cx="2895601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altLang="zh-CN" sz="1800"/>
            <a:t>2018</a:t>
          </a:r>
          <a:r>
            <a:rPr lang="zh-CN" altLang="en-US" sz="1800"/>
            <a:t>年部门收支总体情况表</a:t>
          </a:r>
        </a:p>
      </xdr:txBody>
    </xdr:sp>
    <xdr:clientData/>
  </xdr:oneCellAnchor>
  <xdr:oneCellAnchor>
    <xdr:from>
      <xdr:col>3</xdr:col>
      <xdr:colOff>190501</xdr:colOff>
      <xdr:row>2</xdr:row>
      <xdr:rowOff>9524</xdr:rowOff>
    </xdr:from>
    <xdr:ext cx="914400" cy="285751"/>
    <xdr:sp macro="" textlink="">
      <xdr:nvSpPr>
        <xdr:cNvPr id="3" name="TextBox 2"/>
        <xdr:cNvSpPr txBox="1"/>
      </xdr:nvSpPr>
      <xdr:spPr>
        <a:xfrm>
          <a:off x="5343526" y="352424"/>
          <a:ext cx="9144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部门公开表</a:t>
          </a:r>
          <a:r>
            <a:rPr lang="en-US" altLang="zh-CN" sz="1000">
              <a:latin typeface="+mn-ea"/>
              <a:ea typeface="+mn-ea"/>
            </a:rPr>
            <a:t>1</a:t>
          </a:r>
          <a:endParaRPr lang="zh-CN" altLang="en-US" sz="1000">
            <a:latin typeface="+mn-ea"/>
            <a:ea typeface="+mn-ea"/>
          </a:endParaRPr>
        </a:p>
      </xdr:txBody>
    </xdr:sp>
    <xdr:clientData/>
  </xdr:oneCellAnchor>
  <xdr:oneCellAnchor>
    <xdr:from>
      <xdr:col>3</xdr:col>
      <xdr:colOff>323851</xdr:colOff>
      <xdr:row>4</xdr:row>
      <xdr:rowOff>76199</xdr:rowOff>
    </xdr:from>
    <xdr:ext cx="723900" cy="285751"/>
    <xdr:sp macro="" textlink="">
      <xdr:nvSpPr>
        <xdr:cNvPr id="4" name="TextBox 3"/>
        <xdr:cNvSpPr txBox="1"/>
      </xdr:nvSpPr>
      <xdr:spPr>
        <a:xfrm>
          <a:off x="5476876" y="761999"/>
          <a:ext cx="7239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单位：元</a:t>
          </a:r>
        </a:p>
      </xdr:txBody>
    </xdr:sp>
    <xdr:clientData/>
  </xdr:oneCellAnchor>
  <xdr:oneCellAnchor>
    <xdr:from>
      <xdr:col>0</xdr:col>
      <xdr:colOff>9525</xdr:colOff>
      <xdr:row>4</xdr:row>
      <xdr:rowOff>95249</xdr:rowOff>
    </xdr:from>
    <xdr:ext cx="1914525" cy="285751"/>
    <xdr:sp macro="" textlink="">
      <xdr:nvSpPr>
        <xdr:cNvPr id="5" name="TextBox 4"/>
        <xdr:cNvSpPr txBox="1"/>
      </xdr:nvSpPr>
      <xdr:spPr>
        <a:xfrm>
          <a:off x="9525" y="781049"/>
          <a:ext cx="1914525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部门：罗山县委老干部局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219076</xdr:colOff>
      <xdr:row>0</xdr:row>
      <xdr:rowOff>66674</xdr:rowOff>
    </xdr:from>
    <xdr:ext cx="3352799" cy="447675"/>
    <xdr:sp macro="" textlink="">
      <xdr:nvSpPr>
        <xdr:cNvPr id="2" name="TextBox 1"/>
        <xdr:cNvSpPr txBox="1"/>
      </xdr:nvSpPr>
      <xdr:spPr>
        <a:xfrm>
          <a:off x="3676651" y="66674"/>
          <a:ext cx="3352799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altLang="zh-CN" sz="2000"/>
            <a:t>2018</a:t>
          </a:r>
          <a:r>
            <a:rPr lang="zh-CN" altLang="en-US" sz="2000"/>
            <a:t>年部门收入总体情况表</a:t>
          </a:r>
        </a:p>
      </xdr:txBody>
    </xdr:sp>
    <xdr:clientData/>
  </xdr:oneCellAnchor>
  <xdr:oneCellAnchor>
    <xdr:from>
      <xdr:col>6</xdr:col>
      <xdr:colOff>1000125</xdr:colOff>
      <xdr:row>2</xdr:row>
      <xdr:rowOff>66674</xdr:rowOff>
    </xdr:from>
    <xdr:ext cx="1009649" cy="285751"/>
    <xdr:sp macro="" textlink="">
      <xdr:nvSpPr>
        <xdr:cNvPr id="3" name="TextBox 2"/>
        <xdr:cNvSpPr txBox="1"/>
      </xdr:nvSpPr>
      <xdr:spPr>
        <a:xfrm>
          <a:off x="8905875" y="409574"/>
          <a:ext cx="1009649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100">
              <a:latin typeface="+mn-ea"/>
              <a:ea typeface="+mn-ea"/>
            </a:rPr>
            <a:t>部门公开表</a:t>
          </a:r>
          <a:r>
            <a:rPr lang="en-US" altLang="zh-CN" sz="1100">
              <a:latin typeface="+mn-ea"/>
              <a:ea typeface="+mn-ea"/>
            </a:rPr>
            <a:t>2</a:t>
          </a:r>
          <a:endParaRPr lang="zh-CN" altLang="en-US" sz="1100">
            <a:latin typeface="+mn-ea"/>
            <a:ea typeface="+mn-ea"/>
          </a:endParaRPr>
        </a:p>
      </xdr:txBody>
    </xdr:sp>
    <xdr:clientData/>
  </xdr:oneCellAnchor>
  <xdr:oneCellAnchor>
    <xdr:from>
      <xdr:col>7</xdr:col>
      <xdr:colOff>171450</xdr:colOff>
      <xdr:row>3</xdr:row>
      <xdr:rowOff>371474</xdr:rowOff>
    </xdr:from>
    <xdr:ext cx="866775" cy="285751"/>
    <xdr:sp macro="" textlink="">
      <xdr:nvSpPr>
        <xdr:cNvPr id="4" name="TextBox 3"/>
        <xdr:cNvSpPr txBox="1"/>
      </xdr:nvSpPr>
      <xdr:spPr>
        <a:xfrm>
          <a:off x="9115425" y="885824"/>
          <a:ext cx="866775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100">
              <a:latin typeface="+mn-ea"/>
              <a:ea typeface="+mn-ea"/>
            </a:rPr>
            <a:t>单位：元</a:t>
          </a:r>
        </a:p>
      </xdr:txBody>
    </xdr:sp>
    <xdr:clientData/>
  </xdr:oneCellAnchor>
  <xdr:oneCellAnchor>
    <xdr:from>
      <xdr:col>0</xdr:col>
      <xdr:colOff>0</xdr:colOff>
      <xdr:row>3</xdr:row>
      <xdr:rowOff>371474</xdr:rowOff>
    </xdr:from>
    <xdr:ext cx="2305050" cy="285751"/>
    <xdr:sp macro="" textlink="">
      <xdr:nvSpPr>
        <xdr:cNvPr id="5" name="TextBox 4"/>
        <xdr:cNvSpPr txBox="1"/>
      </xdr:nvSpPr>
      <xdr:spPr>
        <a:xfrm>
          <a:off x="0" y="885824"/>
          <a:ext cx="230505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100">
              <a:latin typeface="+mn-ea"/>
              <a:ea typeface="+mn-ea"/>
            </a:rPr>
            <a:t>部门：罗山县委老干部局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</xdr:colOff>
      <xdr:row>0</xdr:row>
      <xdr:rowOff>95249</xdr:rowOff>
    </xdr:from>
    <xdr:ext cx="3514725" cy="447675"/>
    <xdr:sp macro="" textlink="">
      <xdr:nvSpPr>
        <xdr:cNvPr id="2" name="TextBox 1"/>
        <xdr:cNvSpPr txBox="1"/>
      </xdr:nvSpPr>
      <xdr:spPr>
        <a:xfrm>
          <a:off x="3438525" y="95249"/>
          <a:ext cx="3514725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altLang="zh-CN" sz="2000"/>
            <a:t>2018</a:t>
          </a:r>
          <a:r>
            <a:rPr lang="zh-CN" altLang="en-US" sz="2000"/>
            <a:t>年部门支出总体情况表</a:t>
          </a:r>
        </a:p>
      </xdr:txBody>
    </xdr:sp>
    <xdr:clientData/>
  </xdr:oneCellAnchor>
  <xdr:oneCellAnchor>
    <xdr:from>
      <xdr:col>6</xdr:col>
      <xdr:colOff>171451</xdr:colOff>
      <xdr:row>1</xdr:row>
      <xdr:rowOff>114299</xdr:rowOff>
    </xdr:from>
    <xdr:ext cx="914400" cy="285751"/>
    <xdr:sp macro="" textlink="">
      <xdr:nvSpPr>
        <xdr:cNvPr id="3" name="TextBox 2"/>
        <xdr:cNvSpPr txBox="1"/>
      </xdr:nvSpPr>
      <xdr:spPr>
        <a:xfrm>
          <a:off x="8591551" y="285749"/>
          <a:ext cx="9144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部门公开表</a:t>
          </a:r>
          <a:r>
            <a:rPr lang="en-US" altLang="zh-CN" sz="1000">
              <a:latin typeface="+mn-ea"/>
              <a:ea typeface="+mn-ea"/>
            </a:rPr>
            <a:t>3</a:t>
          </a:r>
          <a:endParaRPr lang="zh-CN" altLang="en-US" sz="1000">
            <a:latin typeface="+mn-ea"/>
            <a:ea typeface="+mn-ea"/>
          </a:endParaRPr>
        </a:p>
      </xdr:txBody>
    </xdr:sp>
    <xdr:clientData/>
  </xdr:oneCellAnchor>
  <xdr:oneCellAnchor>
    <xdr:from>
      <xdr:col>6</xdr:col>
      <xdr:colOff>352425</xdr:colOff>
      <xdr:row>3</xdr:row>
      <xdr:rowOff>104774</xdr:rowOff>
    </xdr:from>
    <xdr:ext cx="866775" cy="285751"/>
    <xdr:sp macro="" textlink="">
      <xdr:nvSpPr>
        <xdr:cNvPr id="4" name="TextBox 3"/>
        <xdr:cNvSpPr txBox="1"/>
      </xdr:nvSpPr>
      <xdr:spPr>
        <a:xfrm>
          <a:off x="8772525" y="619124"/>
          <a:ext cx="866775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单位：元</a:t>
          </a:r>
        </a:p>
      </xdr:txBody>
    </xdr:sp>
    <xdr:clientData/>
  </xdr:oneCellAnchor>
  <xdr:oneCellAnchor>
    <xdr:from>
      <xdr:col>0</xdr:col>
      <xdr:colOff>38100</xdr:colOff>
      <xdr:row>3</xdr:row>
      <xdr:rowOff>161924</xdr:rowOff>
    </xdr:from>
    <xdr:ext cx="2305050" cy="285751"/>
    <xdr:sp macro="" textlink="">
      <xdr:nvSpPr>
        <xdr:cNvPr id="5" name="TextBox 4"/>
        <xdr:cNvSpPr txBox="1"/>
      </xdr:nvSpPr>
      <xdr:spPr>
        <a:xfrm>
          <a:off x="38100" y="676274"/>
          <a:ext cx="230505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部门：罗山县委老干部局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1666875</xdr:colOff>
      <xdr:row>0</xdr:row>
      <xdr:rowOff>38099</xdr:rowOff>
    </xdr:from>
    <xdr:ext cx="3876675" cy="447675"/>
    <xdr:sp macro="" textlink="">
      <xdr:nvSpPr>
        <xdr:cNvPr id="2" name="TextBox 1"/>
        <xdr:cNvSpPr txBox="1"/>
      </xdr:nvSpPr>
      <xdr:spPr>
        <a:xfrm>
          <a:off x="1666875" y="38099"/>
          <a:ext cx="3876675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altLang="zh-CN" sz="2000"/>
            <a:t>2018</a:t>
          </a:r>
          <a:r>
            <a:rPr lang="zh-CN" altLang="en-US" sz="2000"/>
            <a:t>年财政拨款收支总体情况表</a:t>
          </a:r>
        </a:p>
      </xdr:txBody>
    </xdr:sp>
    <xdr:clientData/>
  </xdr:oneCellAnchor>
  <xdr:oneCellAnchor>
    <xdr:from>
      <xdr:col>3</xdr:col>
      <xdr:colOff>276226</xdr:colOff>
      <xdr:row>1</xdr:row>
      <xdr:rowOff>66674</xdr:rowOff>
    </xdr:from>
    <xdr:ext cx="914400" cy="285751"/>
    <xdr:sp macro="" textlink="">
      <xdr:nvSpPr>
        <xdr:cNvPr id="3" name="TextBox 2"/>
        <xdr:cNvSpPr txBox="1"/>
      </xdr:nvSpPr>
      <xdr:spPr>
        <a:xfrm>
          <a:off x="5629276" y="238124"/>
          <a:ext cx="9144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部门公开表</a:t>
          </a:r>
          <a:r>
            <a:rPr lang="en-US" altLang="zh-CN" sz="1000">
              <a:latin typeface="+mn-ea"/>
              <a:ea typeface="+mn-ea"/>
            </a:rPr>
            <a:t>4</a:t>
          </a:r>
          <a:endParaRPr lang="zh-CN" altLang="en-US" sz="1000">
            <a:latin typeface="+mn-ea"/>
            <a:ea typeface="+mn-ea"/>
          </a:endParaRPr>
        </a:p>
      </xdr:txBody>
    </xdr:sp>
    <xdr:clientData/>
  </xdr:oneCellAnchor>
  <xdr:oneCellAnchor>
    <xdr:from>
      <xdr:col>3</xdr:col>
      <xdr:colOff>438151</xdr:colOff>
      <xdr:row>4</xdr:row>
      <xdr:rowOff>57149</xdr:rowOff>
    </xdr:from>
    <xdr:ext cx="723900" cy="285751"/>
    <xdr:sp macro="" textlink="">
      <xdr:nvSpPr>
        <xdr:cNvPr id="4" name="TextBox 3"/>
        <xdr:cNvSpPr txBox="1"/>
      </xdr:nvSpPr>
      <xdr:spPr>
        <a:xfrm>
          <a:off x="5791201" y="742949"/>
          <a:ext cx="7239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单位：元</a:t>
          </a:r>
        </a:p>
      </xdr:txBody>
    </xdr:sp>
    <xdr:clientData/>
  </xdr:oneCellAnchor>
  <xdr:oneCellAnchor>
    <xdr:from>
      <xdr:col>0</xdr:col>
      <xdr:colOff>9525</xdr:colOff>
      <xdr:row>4</xdr:row>
      <xdr:rowOff>95249</xdr:rowOff>
    </xdr:from>
    <xdr:ext cx="1914525" cy="285751"/>
    <xdr:sp macro="" textlink="">
      <xdr:nvSpPr>
        <xdr:cNvPr id="5" name="TextBox 4"/>
        <xdr:cNvSpPr txBox="1"/>
      </xdr:nvSpPr>
      <xdr:spPr>
        <a:xfrm>
          <a:off x="9525" y="781049"/>
          <a:ext cx="1914525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部门：罗山县委老干部局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1476375</xdr:colOff>
      <xdr:row>0</xdr:row>
      <xdr:rowOff>19049</xdr:rowOff>
    </xdr:from>
    <xdr:ext cx="3790950" cy="447675"/>
    <xdr:sp macro="" textlink="">
      <xdr:nvSpPr>
        <xdr:cNvPr id="2" name="TextBox 1"/>
        <xdr:cNvSpPr txBox="1"/>
      </xdr:nvSpPr>
      <xdr:spPr>
        <a:xfrm>
          <a:off x="2000250" y="19049"/>
          <a:ext cx="3790950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altLang="zh-CN" sz="2000"/>
            <a:t>2018</a:t>
          </a:r>
          <a:r>
            <a:rPr lang="zh-CN" altLang="en-US" sz="2000"/>
            <a:t>年一般公共预算支出情况表</a:t>
          </a:r>
        </a:p>
      </xdr:txBody>
    </xdr:sp>
    <xdr:clientData/>
  </xdr:oneCellAnchor>
  <xdr:oneCellAnchor>
    <xdr:from>
      <xdr:col>9</xdr:col>
      <xdr:colOff>247651</xdr:colOff>
      <xdr:row>0</xdr:row>
      <xdr:rowOff>180975</xdr:rowOff>
    </xdr:from>
    <xdr:ext cx="904874" cy="285751"/>
    <xdr:sp macro="" textlink="">
      <xdr:nvSpPr>
        <xdr:cNvPr id="3" name="TextBox 2"/>
        <xdr:cNvSpPr txBox="1"/>
      </xdr:nvSpPr>
      <xdr:spPr>
        <a:xfrm>
          <a:off x="6448426" y="180975"/>
          <a:ext cx="904874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部门公开表</a:t>
          </a:r>
          <a:r>
            <a:rPr lang="en-US" altLang="zh-CN" sz="1000">
              <a:latin typeface="+mn-ea"/>
              <a:ea typeface="+mn-ea"/>
            </a:rPr>
            <a:t>5</a:t>
          </a:r>
          <a:endParaRPr lang="zh-CN" altLang="en-US" sz="1000">
            <a:latin typeface="+mn-ea"/>
            <a:ea typeface="+mn-ea"/>
          </a:endParaRPr>
        </a:p>
      </xdr:txBody>
    </xdr:sp>
    <xdr:clientData/>
  </xdr:oneCellAnchor>
  <xdr:oneCellAnchor>
    <xdr:from>
      <xdr:col>9</xdr:col>
      <xdr:colOff>400050</xdr:colOff>
      <xdr:row>2</xdr:row>
      <xdr:rowOff>104774</xdr:rowOff>
    </xdr:from>
    <xdr:ext cx="695325" cy="228601"/>
    <xdr:sp macro="" textlink="">
      <xdr:nvSpPr>
        <xdr:cNvPr id="4" name="TextBox 3"/>
        <xdr:cNvSpPr txBox="1"/>
      </xdr:nvSpPr>
      <xdr:spPr>
        <a:xfrm>
          <a:off x="6715125" y="523874"/>
          <a:ext cx="695325" cy="2286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单位：元</a:t>
          </a:r>
        </a:p>
      </xdr:txBody>
    </xdr:sp>
    <xdr:clientData/>
  </xdr:oneCellAnchor>
  <xdr:oneCellAnchor>
    <xdr:from>
      <xdr:col>0</xdr:col>
      <xdr:colOff>0</xdr:colOff>
      <xdr:row>2</xdr:row>
      <xdr:rowOff>76199</xdr:rowOff>
    </xdr:from>
    <xdr:ext cx="1495425" cy="247651"/>
    <xdr:sp macro="" textlink="">
      <xdr:nvSpPr>
        <xdr:cNvPr id="5" name="TextBox 4"/>
        <xdr:cNvSpPr txBox="1"/>
      </xdr:nvSpPr>
      <xdr:spPr>
        <a:xfrm>
          <a:off x="0" y="495299"/>
          <a:ext cx="1495425" cy="247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部门：罗山县委老干部局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0</xdr:row>
      <xdr:rowOff>38099</xdr:rowOff>
    </xdr:from>
    <xdr:ext cx="3924300" cy="447675"/>
    <xdr:sp macro="" textlink="">
      <xdr:nvSpPr>
        <xdr:cNvPr id="2" name="TextBox 1"/>
        <xdr:cNvSpPr txBox="1"/>
      </xdr:nvSpPr>
      <xdr:spPr>
        <a:xfrm>
          <a:off x="1323975" y="38099"/>
          <a:ext cx="3924300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altLang="zh-CN" sz="1800"/>
            <a:t>2018</a:t>
          </a:r>
          <a:r>
            <a:rPr lang="zh-CN" altLang="en-US" sz="1800"/>
            <a:t>年一般公共预算基本支出情况表</a:t>
          </a:r>
        </a:p>
      </xdr:txBody>
    </xdr:sp>
    <xdr:clientData/>
  </xdr:oneCellAnchor>
  <xdr:oneCellAnchor>
    <xdr:from>
      <xdr:col>4</xdr:col>
      <xdr:colOff>247651</xdr:colOff>
      <xdr:row>1</xdr:row>
      <xdr:rowOff>85724</xdr:rowOff>
    </xdr:from>
    <xdr:ext cx="914400" cy="285751"/>
    <xdr:sp macro="" textlink="">
      <xdr:nvSpPr>
        <xdr:cNvPr id="3" name="TextBox 2"/>
        <xdr:cNvSpPr txBox="1"/>
      </xdr:nvSpPr>
      <xdr:spPr>
        <a:xfrm>
          <a:off x="5629276" y="257174"/>
          <a:ext cx="9144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部门公开表</a:t>
          </a:r>
          <a:r>
            <a:rPr lang="en-US" altLang="zh-CN" sz="1000">
              <a:latin typeface="+mn-ea"/>
              <a:ea typeface="+mn-ea"/>
            </a:rPr>
            <a:t>6</a:t>
          </a:r>
          <a:endParaRPr lang="zh-CN" altLang="en-US" sz="1000">
            <a:latin typeface="+mn-ea"/>
            <a:ea typeface="+mn-ea"/>
          </a:endParaRPr>
        </a:p>
      </xdr:txBody>
    </xdr:sp>
    <xdr:clientData/>
  </xdr:oneCellAnchor>
  <xdr:oneCellAnchor>
    <xdr:from>
      <xdr:col>4</xdr:col>
      <xdr:colOff>409575</xdr:colOff>
      <xdr:row>3</xdr:row>
      <xdr:rowOff>85724</xdr:rowOff>
    </xdr:from>
    <xdr:ext cx="733425" cy="228601"/>
    <xdr:sp macro="" textlink="">
      <xdr:nvSpPr>
        <xdr:cNvPr id="4" name="TextBox 3"/>
        <xdr:cNvSpPr txBox="1"/>
      </xdr:nvSpPr>
      <xdr:spPr>
        <a:xfrm>
          <a:off x="5791200" y="600074"/>
          <a:ext cx="733425" cy="2286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单位：元</a:t>
          </a:r>
        </a:p>
      </xdr:txBody>
    </xdr:sp>
    <xdr:clientData/>
  </xdr:oneCellAnchor>
  <xdr:oneCellAnchor>
    <xdr:from>
      <xdr:col>0</xdr:col>
      <xdr:colOff>47625</xdr:colOff>
      <xdr:row>3</xdr:row>
      <xdr:rowOff>57149</xdr:rowOff>
    </xdr:from>
    <xdr:ext cx="2305050" cy="285751"/>
    <xdr:sp macro="" textlink="">
      <xdr:nvSpPr>
        <xdr:cNvPr id="5" name="TextBox 4"/>
        <xdr:cNvSpPr txBox="1"/>
      </xdr:nvSpPr>
      <xdr:spPr>
        <a:xfrm>
          <a:off x="47625" y="571499"/>
          <a:ext cx="230505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部门：罗山县委老干部局</a:t>
          </a:r>
        </a:p>
      </xdr:txBody>
    </xdr:sp>
    <xdr:clientData/>
  </xdr:oneCellAnchor>
  <xdr:oneCellAnchor>
    <xdr:from>
      <xdr:col>8</xdr:col>
      <xdr:colOff>85725</xdr:colOff>
      <xdr:row>7</xdr:row>
      <xdr:rowOff>57149</xdr:rowOff>
    </xdr:from>
    <xdr:ext cx="2305050" cy="285751"/>
    <xdr:sp macro="" textlink="">
      <xdr:nvSpPr>
        <xdr:cNvPr id="9" name="TextBox 8"/>
        <xdr:cNvSpPr txBox="1"/>
      </xdr:nvSpPr>
      <xdr:spPr>
        <a:xfrm>
          <a:off x="8515350" y="1466849"/>
          <a:ext cx="230505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zh-CN" altLang="en-US" sz="1000">
            <a:latin typeface="+mn-ea"/>
            <a:ea typeface="+mn-ea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371475</xdr:colOff>
      <xdr:row>0</xdr:row>
      <xdr:rowOff>104774</xdr:rowOff>
    </xdr:from>
    <xdr:ext cx="3562350" cy="447675"/>
    <xdr:sp macro="" textlink="">
      <xdr:nvSpPr>
        <xdr:cNvPr id="2" name="TextBox 1"/>
        <xdr:cNvSpPr txBox="1"/>
      </xdr:nvSpPr>
      <xdr:spPr>
        <a:xfrm>
          <a:off x="1714500" y="104774"/>
          <a:ext cx="3562350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600"/>
            <a:t>一般公共预算“三公”经费支出表</a:t>
          </a:r>
        </a:p>
      </xdr:txBody>
    </xdr:sp>
    <xdr:clientData/>
  </xdr:oneCellAnchor>
  <xdr:oneCellAnchor>
    <xdr:from>
      <xdr:col>12</xdr:col>
      <xdr:colOff>323851</xdr:colOff>
      <xdr:row>0</xdr:row>
      <xdr:rowOff>276224</xdr:rowOff>
    </xdr:from>
    <xdr:ext cx="914400" cy="285751"/>
    <xdr:sp macro="" textlink="">
      <xdr:nvSpPr>
        <xdr:cNvPr id="3" name="TextBox 2"/>
        <xdr:cNvSpPr txBox="1"/>
      </xdr:nvSpPr>
      <xdr:spPr>
        <a:xfrm>
          <a:off x="5915026" y="276224"/>
          <a:ext cx="9144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部门公开表</a:t>
          </a:r>
          <a:r>
            <a:rPr lang="en-US" altLang="zh-CN" sz="1000">
              <a:latin typeface="+mn-ea"/>
              <a:ea typeface="+mn-ea"/>
            </a:rPr>
            <a:t>7</a:t>
          </a:r>
          <a:endParaRPr lang="zh-CN" altLang="en-US" sz="1000">
            <a:latin typeface="+mn-ea"/>
            <a:ea typeface="+mn-ea"/>
          </a:endParaRPr>
        </a:p>
      </xdr:txBody>
    </xdr:sp>
    <xdr:clientData/>
  </xdr:oneCellAnchor>
  <xdr:oneCellAnchor>
    <xdr:from>
      <xdr:col>13</xdr:col>
      <xdr:colOff>28575</xdr:colOff>
      <xdr:row>3</xdr:row>
      <xdr:rowOff>47624</xdr:rowOff>
    </xdr:from>
    <xdr:ext cx="866775" cy="285751"/>
    <xdr:sp macro="" textlink="">
      <xdr:nvSpPr>
        <xdr:cNvPr id="4" name="TextBox 3"/>
        <xdr:cNvSpPr txBox="1"/>
      </xdr:nvSpPr>
      <xdr:spPr>
        <a:xfrm>
          <a:off x="5562600" y="685799"/>
          <a:ext cx="866775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 单位：元</a:t>
          </a:r>
        </a:p>
      </xdr:txBody>
    </xdr:sp>
    <xdr:clientData/>
  </xdr:oneCellAnchor>
  <xdr:oneCellAnchor>
    <xdr:from>
      <xdr:col>0</xdr:col>
      <xdr:colOff>0</xdr:colOff>
      <xdr:row>3</xdr:row>
      <xdr:rowOff>38099</xdr:rowOff>
    </xdr:from>
    <xdr:ext cx="2343150" cy="285751"/>
    <xdr:sp macro="" textlink="">
      <xdr:nvSpPr>
        <xdr:cNvPr id="5" name="TextBox 4"/>
        <xdr:cNvSpPr txBox="1"/>
      </xdr:nvSpPr>
      <xdr:spPr>
        <a:xfrm>
          <a:off x="0" y="676274"/>
          <a:ext cx="234315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部门：罗山县委老干部局</a:t>
          </a:r>
        </a:p>
      </xdr:txBody>
    </xdr:sp>
    <xdr:clientData/>
  </xdr:oneCellAnchor>
  <xdr:oneCellAnchor>
    <xdr:from>
      <xdr:col>0</xdr:col>
      <xdr:colOff>38100</xdr:colOff>
      <xdr:row>9</xdr:row>
      <xdr:rowOff>104774</xdr:rowOff>
    </xdr:from>
    <xdr:ext cx="6762750" cy="647701"/>
    <xdr:sp macro="" textlink="">
      <xdr:nvSpPr>
        <xdr:cNvPr id="6" name="TextBox 5"/>
        <xdr:cNvSpPr txBox="1"/>
      </xdr:nvSpPr>
      <xdr:spPr>
        <a:xfrm>
          <a:off x="38100" y="2905124"/>
          <a:ext cx="6762750" cy="6477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说明：</a:t>
          </a:r>
          <a:r>
            <a:rPr lang="en-US" altLang="zh-CN" sz="1000">
              <a:latin typeface="+mn-ea"/>
              <a:ea typeface="+mn-ea"/>
            </a:rPr>
            <a:t>1</a:t>
          </a:r>
          <a:r>
            <a:rPr lang="zh-CN" altLang="en-US" sz="1000">
              <a:latin typeface="+mn-ea"/>
              <a:ea typeface="+mn-ea"/>
            </a:rPr>
            <a:t>、公车改革后，罗山县委老干部局保留老干部专用车一辆，所以有“公务车运行维护费”费用产生。</a:t>
          </a:r>
          <a:endParaRPr lang="en-US" altLang="zh-CN" sz="1000">
            <a:latin typeface="+mn-ea"/>
            <a:ea typeface="+mn-ea"/>
          </a:endParaRPr>
        </a:p>
        <a:p>
          <a:r>
            <a:rPr lang="en-US" altLang="zh-CN" sz="1000">
              <a:latin typeface="+mn-ea"/>
              <a:ea typeface="+mn-ea"/>
            </a:rPr>
            <a:t>      2</a:t>
          </a:r>
          <a:r>
            <a:rPr lang="zh-CN" altLang="en-US" sz="1000">
              <a:latin typeface="+mn-ea"/>
              <a:ea typeface="+mn-ea"/>
            </a:rPr>
            <a:t>、老干部工作特殊性，有一定的公务接待费用。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857249</xdr:colOff>
      <xdr:row>0</xdr:row>
      <xdr:rowOff>85724</xdr:rowOff>
    </xdr:from>
    <xdr:ext cx="2562226" cy="447675"/>
    <xdr:sp macro="" textlink="">
      <xdr:nvSpPr>
        <xdr:cNvPr id="2" name="TextBox 1"/>
        <xdr:cNvSpPr txBox="1"/>
      </xdr:nvSpPr>
      <xdr:spPr>
        <a:xfrm>
          <a:off x="2190749" y="85724"/>
          <a:ext cx="2562226" cy="447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800"/>
            <a:t>政府性基金预算支出表</a:t>
          </a:r>
        </a:p>
      </xdr:txBody>
    </xdr:sp>
    <xdr:clientData/>
  </xdr:oneCellAnchor>
  <xdr:oneCellAnchor>
    <xdr:from>
      <xdr:col>4</xdr:col>
      <xdr:colOff>371476</xdr:colOff>
      <xdr:row>2</xdr:row>
      <xdr:rowOff>38099</xdr:rowOff>
    </xdr:from>
    <xdr:ext cx="914400" cy="285751"/>
    <xdr:sp macro="" textlink="">
      <xdr:nvSpPr>
        <xdr:cNvPr id="3" name="TextBox 2"/>
        <xdr:cNvSpPr txBox="1"/>
      </xdr:nvSpPr>
      <xdr:spPr>
        <a:xfrm>
          <a:off x="5705476" y="380999"/>
          <a:ext cx="9144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部门公开表</a:t>
          </a:r>
          <a:r>
            <a:rPr lang="en-US" altLang="zh-CN" sz="1000">
              <a:latin typeface="+mn-ea"/>
              <a:ea typeface="+mn-ea"/>
            </a:rPr>
            <a:t>8</a:t>
          </a:r>
          <a:endParaRPr lang="zh-CN" altLang="en-US" sz="1000">
            <a:latin typeface="+mn-ea"/>
            <a:ea typeface="+mn-ea"/>
          </a:endParaRPr>
        </a:p>
      </xdr:txBody>
    </xdr:sp>
    <xdr:clientData/>
  </xdr:oneCellAnchor>
  <xdr:oneCellAnchor>
    <xdr:from>
      <xdr:col>4</xdr:col>
      <xdr:colOff>552451</xdr:colOff>
      <xdr:row>4</xdr:row>
      <xdr:rowOff>95249</xdr:rowOff>
    </xdr:from>
    <xdr:ext cx="723900" cy="285751"/>
    <xdr:sp macro="" textlink="">
      <xdr:nvSpPr>
        <xdr:cNvPr id="4" name="TextBox 3"/>
        <xdr:cNvSpPr txBox="1"/>
      </xdr:nvSpPr>
      <xdr:spPr>
        <a:xfrm>
          <a:off x="5886451" y="781049"/>
          <a:ext cx="723900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单位：元</a:t>
          </a:r>
        </a:p>
      </xdr:txBody>
    </xdr:sp>
    <xdr:clientData/>
  </xdr:oneCellAnchor>
  <xdr:oneCellAnchor>
    <xdr:from>
      <xdr:col>0</xdr:col>
      <xdr:colOff>9525</xdr:colOff>
      <xdr:row>4</xdr:row>
      <xdr:rowOff>95249</xdr:rowOff>
    </xdr:from>
    <xdr:ext cx="1914525" cy="285751"/>
    <xdr:sp macro="" textlink="">
      <xdr:nvSpPr>
        <xdr:cNvPr id="5" name="TextBox 4"/>
        <xdr:cNvSpPr txBox="1"/>
      </xdr:nvSpPr>
      <xdr:spPr>
        <a:xfrm>
          <a:off x="9525" y="781049"/>
          <a:ext cx="1914525" cy="2857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zh-CN" altLang="en-US" sz="1000">
              <a:latin typeface="+mn-ea"/>
              <a:ea typeface="+mn-ea"/>
            </a:rPr>
            <a:t>部门：罗山县委老干部局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D18"/>
  <sheetViews>
    <sheetView workbookViewId="0">
      <selection activeCell="G13" sqref="G13"/>
    </sheetView>
  </sheetViews>
  <sheetFormatPr defaultRowHeight="13.5"/>
  <cols>
    <col min="1" max="1" width="26.5" customWidth="1"/>
    <col min="2" max="2" width="14.25" customWidth="1"/>
    <col min="3" max="3" width="26.875" customWidth="1"/>
    <col min="4" max="4" width="14.375" customWidth="1"/>
  </cols>
  <sheetData>
    <row r="5" spans="1:4" ht="29.25" customHeight="1"/>
    <row r="6" spans="1:4" ht="26.25" customHeight="1">
      <c r="A6" s="91" t="s">
        <v>32</v>
      </c>
      <c r="B6" s="91"/>
      <c r="C6" s="91" t="s">
        <v>33</v>
      </c>
      <c r="D6" s="91"/>
    </row>
    <row r="7" spans="1:4" ht="26.25" customHeight="1">
      <c r="A7" s="4" t="s">
        <v>34</v>
      </c>
      <c r="B7" s="4" t="s">
        <v>7</v>
      </c>
      <c r="C7" s="4" t="s">
        <v>35</v>
      </c>
      <c r="D7" s="4" t="s">
        <v>7</v>
      </c>
    </row>
    <row r="8" spans="1:4" ht="26.25" customHeight="1">
      <c r="A8" s="82" t="s">
        <v>86</v>
      </c>
      <c r="B8" s="1">
        <v>1161667</v>
      </c>
      <c r="C8" s="82" t="s">
        <v>77</v>
      </c>
      <c r="D8" s="1"/>
    </row>
    <row r="9" spans="1:4" ht="26.25" customHeight="1">
      <c r="A9" s="82" t="s">
        <v>87</v>
      </c>
      <c r="B9" s="1"/>
      <c r="C9" s="85" t="s">
        <v>78</v>
      </c>
      <c r="D9" s="1"/>
    </row>
    <row r="10" spans="1:4" ht="26.25" customHeight="1">
      <c r="A10" s="84" t="s">
        <v>88</v>
      </c>
      <c r="B10" s="1"/>
      <c r="C10" s="85" t="s">
        <v>79</v>
      </c>
      <c r="D10" s="1"/>
    </row>
    <row r="11" spans="1:4" ht="26.25" customHeight="1">
      <c r="A11" s="84" t="s">
        <v>89</v>
      </c>
      <c r="B11" s="1"/>
      <c r="C11" s="85" t="s">
        <v>80</v>
      </c>
      <c r="D11" s="1"/>
    </row>
    <row r="12" spans="1:4" ht="26.25" customHeight="1">
      <c r="A12" s="86" t="s">
        <v>90</v>
      </c>
      <c r="B12" s="1"/>
      <c r="C12" s="85" t="s">
        <v>81</v>
      </c>
      <c r="D12" s="1"/>
    </row>
    <row r="13" spans="1:4" ht="26.25" customHeight="1">
      <c r="A13" s="3"/>
      <c r="B13" s="1"/>
      <c r="C13" s="85" t="s">
        <v>82</v>
      </c>
      <c r="D13" s="1">
        <v>1161667</v>
      </c>
    </row>
    <row r="14" spans="1:4" ht="26.25" customHeight="1">
      <c r="A14" s="5"/>
      <c r="B14" s="1"/>
      <c r="C14" s="85" t="s">
        <v>83</v>
      </c>
      <c r="D14" s="1"/>
    </row>
    <row r="15" spans="1:4" ht="26.25" customHeight="1">
      <c r="A15" s="7"/>
      <c r="B15" s="1"/>
      <c r="C15" s="87" t="s">
        <v>84</v>
      </c>
      <c r="D15" s="1"/>
    </row>
    <row r="16" spans="1:4" ht="26.25" customHeight="1">
      <c r="A16" s="82" t="s">
        <v>91</v>
      </c>
      <c r="B16" s="1"/>
      <c r="C16" s="82" t="s">
        <v>85</v>
      </c>
      <c r="D16" s="1"/>
    </row>
    <row r="17" spans="1:4" ht="26.25" customHeight="1">
      <c r="A17" s="83" t="s">
        <v>92</v>
      </c>
      <c r="B17" s="1">
        <f>B8+B9+B10+B11+B12+B16</f>
        <v>1161667</v>
      </c>
      <c r="C17" s="83" t="s">
        <v>93</v>
      </c>
      <c r="D17" s="1">
        <f>D8+D9+D10+D11+D12+D13+D14+D15+D16</f>
        <v>1161667</v>
      </c>
    </row>
    <row r="18" spans="1:4">
      <c r="C18" s="2"/>
    </row>
  </sheetData>
  <mergeCells count="2">
    <mergeCell ref="A6:B6"/>
    <mergeCell ref="C6:D6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H20"/>
  <sheetViews>
    <sheetView workbookViewId="0">
      <selection activeCell="E8" sqref="E8"/>
    </sheetView>
  </sheetViews>
  <sheetFormatPr defaultRowHeight="13.5"/>
  <cols>
    <col min="1" max="1" width="9.75" customWidth="1"/>
    <col min="2" max="2" width="35.625" customWidth="1"/>
    <col min="3" max="3" width="17.5" customWidth="1"/>
    <col min="4" max="5" width="13.625" customWidth="1"/>
    <col min="6" max="7" width="13.625" style="29" customWidth="1"/>
    <col min="8" max="8" width="13.625" customWidth="1"/>
  </cols>
  <sheetData>
    <row r="4" spans="1:8" ht="34.5" customHeight="1"/>
    <row r="5" spans="1:8" ht="19.5" customHeight="1"/>
    <row r="6" spans="1:8" ht="24.75" customHeight="1">
      <c r="A6" s="92" t="s">
        <v>67</v>
      </c>
      <c r="B6" s="93"/>
      <c r="C6" s="94" t="s">
        <v>58</v>
      </c>
      <c r="D6" s="94" t="s">
        <v>68</v>
      </c>
      <c r="E6" s="96" t="s">
        <v>69</v>
      </c>
      <c r="F6" s="100" t="s">
        <v>53</v>
      </c>
      <c r="G6" s="98" t="s">
        <v>54</v>
      </c>
      <c r="H6" s="96" t="s">
        <v>70</v>
      </c>
    </row>
    <row r="7" spans="1:8" ht="24.75" customHeight="1">
      <c r="A7" s="52" t="s">
        <v>56</v>
      </c>
      <c r="B7" s="52" t="s">
        <v>57</v>
      </c>
      <c r="C7" s="95"/>
      <c r="D7" s="95"/>
      <c r="E7" s="97"/>
      <c r="F7" s="101"/>
      <c r="G7" s="99"/>
      <c r="H7" s="97"/>
    </row>
    <row r="8" spans="1:8" ht="24.75" customHeight="1">
      <c r="A8" s="55">
        <v>208</v>
      </c>
      <c r="B8" s="61" t="s">
        <v>71</v>
      </c>
      <c r="C8" s="57">
        <f>D8+E8+F8+G8+H8</f>
        <v>1161667</v>
      </c>
      <c r="D8" s="57"/>
      <c r="E8" s="57">
        <f>E9</f>
        <v>1161667</v>
      </c>
      <c r="F8" s="57"/>
      <c r="G8" s="57"/>
      <c r="H8" s="61"/>
    </row>
    <row r="9" spans="1:8" ht="24.75" customHeight="1">
      <c r="A9" s="60">
        <v>20805</v>
      </c>
      <c r="B9" s="60" t="s">
        <v>72</v>
      </c>
      <c r="C9" s="61">
        <f t="shared" ref="C9:D9" si="0">C10+C11</f>
        <v>1161667</v>
      </c>
      <c r="D9" s="61">
        <f t="shared" si="0"/>
        <v>0</v>
      </c>
      <c r="E9" s="61">
        <f>E10+E11</f>
        <v>1161667</v>
      </c>
      <c r="F9" s="61"/>
      <c r="G9" s="61"/>
      <c r="H9" s="61"/>
    </row>
    <row r="10" spans="1:8" ht="24.75" customHeight="1">
      <c r="A10" s="60">
        <v>2080501</v>
      </c>
      <c r="B10" s="62" t="s">
        <v>73</v>
      </c>
      <c r="C10" s="61">
        <v>95970</v>
      </c>
      <c r="D10" s="61"/>
      <c r="E10" s="61">
        <v>95970</v>
      </c>
      <c r="F10" s="61"/>
      <c r="G10" s="61"/>
      <c r="H10" s="61"/>
    </row>
    <row r="11" spans="1:8" ht="24.75" customHeight="1">
      <c r="A11" s="60">
        <v>2080503</v>
      </c>
      <c r="B11" s="62" t="s">
        <v>74</v>
      </c>
      <c r="C11" s="61">
        <v>1065697</v>
      </c>
      <c r="D11" s="61"/>
      <c r="E11" s="61">
        <v>1065697</v>
      </c>
      <c r="F11" s="61"/>
      <c r="G11" s="61"/>
      <c r="H11" s="61"/>
    </row>
    <row r="12" spans="1:8" ht="24.75" customHeight="1">
      <c r="A12" s="60"/>
      <c r="B12" s="62"/>
      <c r="C12" s="61"/>
      <c r="D12" s="61"/>
      <c r="E12" s="61"/>
      <c r="F12" s="61"/>
      <c r="G12" s="61"/>
      <c r="H12" s="61"/>
    </row>
    <row r="13" spans="1:8" ht="24.75" customHeight="1">
      <c r="A13" s="60"/>
      <c r="B13" s="65"/>
      <c r="C13" s="61"/>
      <c r="D13" s="61"/>
      <c r="E13" s="61"/>
      <c r="F13" s="61"/>
      <c r="G13" s="61"/>
      <c r="H13" s="61"/>
    </row>
    <row r="14" spans="1:8" ht="24.75" customHeight="1">
      <c r="A14" s="60"/>
      <c r="B14" s="65"/>
      <c r="C14" s="61"/>
      <c r="D14" s="61"/>
      <c r="E14" s="61"/>
      <c r="F14" s="61"/>
      <c r="G14" s="61"/>
      <c r="H14" s="61"/>
    </row>
    <row r="15" spans="1:8" ht="24.75" customHeight="1">
      <c r="A15" s="27"/>
      <c r="B15" s="18"/>
      <c r="C15" s="1"/>
      <c r="D15" s="1"/>
      <c r="E15" s="1"/>
      <c r="F15" s="1"/>
      <c r="G15" s="1"/>
      <c r="H15" s="1"/>
    </row>
    <row r="16" spans="1:8" ht="24.75" customHeight="1">
      <c r="A16" s="27"/>
      <c r="B16" s="18"/>
      <c r="C16" s="1"/>
      <c r="D16" s="1"/>
      <c r="E16" s="1"/>
      <c r="F16" s="1"/>
      <c r="G16" s="1"/>
      <c r="H16" s="1"/>
    </row>
    <row r="17" spans="1:8" ht="24.75" customHeight="1">
      <c r="A17" s="43"/>
      <c r="B17" s="18"/>
      <c r="C17" s="1"/>
      <c r="D17" s="1"/>
      <c r="E17" s="1"/>
      <c r="F17" s="1"/>
      <c r="G17" s="1"/>
      <c r="H17" s="1"/>
    </row>
    <row r="18" spans="1:8" ht="24.75" customHeight="1">
      <c r="A18" s="43"/>
      <c r="B18" s="18"/>
      <c r="C18" s="1"/>
      <c r="D18" s="1"/>
      <c r="E18" s="1"/>
      <c r="F18" s="1"/>
      <c r="G18" s="1"/>
      <c r="H18" s="1"/>
    </row>
    <row r="19" spans="1:8" ht="24.75" customHeight="1">
      <c r="A19" s="43"/>
      <c r="B19" s="13"/>
      <c r="C19" s="1"/>
      <c r="D19" s="1"/>
      <c r="E19" s="1"/>
      <c r="F19" s="1"/>
      <c r="G19" s="1"/>
      <c r="H19" s="1"/>
    </row>
    <row r="20" spans="1:8" ht="24.75" customHeight="1">
      <c r="A20" s="27"/>
      <c r="B20" s="4"/>
      <c r="C20" s="1"/>
      <c r="D20" s="1"/>
      <c r="E20" s="1"/>
      <c r="F20" s="1"/>
      <c r="G20" s="1"/>
      <c r="H20" s="1"/>
    </row>
  </sheetData>
  <mergeCells count="7">
    <mergeCell ref="A6:B6"/>
    <mergeCell ref="C6:C7"/>
    <mergeCell ref="D6:D7"/>
    <mergeCell ref="H6:H7"/>
    <mergeCell ref="E6:E7"/>
    <mergeCell ref="G6:G7"/>
    <mergeCell ref="F6:F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5:G20"/>
  <sheetViews>
    <sheetView tabSelected="1" workbookViewId="0">
      <selection activeCell="I6" sqref="I6"/>
    </sheetView>
  </sheetViews>
  <sheetFormatPr defaultRowHeight="13.5"/>
  <cols>
    <col min="1" max="1" width="11.125" customWidth="1"/>
    <col min="2" max="2" width="33" customWidth="1"/>
    <col min="3" max="3" width="18.375" customWidth="1"/>
    <col min="4" max="4" width="16" customWidth="1"/>
    <col min="5" max="6" width="16" style="81" customWidth="1"/>
    <col min="7" max="7" width="16" customWidth="1"/>
  </cols>
  <sheetData>
    <row r="5" spans="1:7" ht="19.5" customHeight="1"/>
    <row r="6" spans="1:7" ht="34.5" customHeight="1">
      <c r="A6" s="51" t="s">
        <v>56</v>
      </c>
      <c r="B6" s="52" t="s">
        <v>57</v>
      </c>
      <c r="C6" s="53" t="s">
        <v>58</v>
      </c>
      <c r="D6" s="53" t="s">
        <v>59</v>
      </c>
      <c r="E6" s="54" t="s">
        <v>60</v>
      </c>
      <c r="F6" s="53" t="s">
        <v>61</v>
      </c>
      <c r="G6" s="54" t="s">
        <v>62</v>
      </c>
    </row>
    <row r="7" spans="1:7" ht="25.5" customHeight="1">
      <c r="A7" s="55">
        <v>208</v>
      </c>
      <c r="B7" s="56" t="s">
        <v>63</v>
      </c>
      <c r="C7" s="57">
        <f>C8</f>
        <v>1161667</v>
      </c>
      <c r="D7" s="58">
        <f>D8</f>
        <v>1161667</v>
      </c>
      <c r="E7" s="58"/>
      <c r="F7" s="58"/>
      <c r="G7" s="59"/>
    </row>
    <row r="8" spans="1:7" ht="25.5" customHeight="1">
      <c r="A8" s="60">
        <v>20805</v>
      </c>
      <c r="B8" s="60" t="s">
        <v>64</v>
      </c>
      <c r="C8" s="61">
        <f t="shared" ref="C8:D8" si="0">C9+C10</f>
        <v>1161667</v>
      </c>
      <c r="D8" s="61">
        <f t="shared" si="0"/>
        <v>1161667</v>
      </c>
      <c r="E8" s="61"/>
      <c r="F8" s="61"/>
      <c r="G8" s="61"/>
    </row>
    <row r="9" spans="1:7" ht="25.5" customHeight="1">
      <c r="A9" s="60">
        <v>2080501</v>
      </c>
      <c r="B9" s="62" t="s">
        <v>65</v>
      </c>
      <c r="C9" s="61">
        <v>95970</v>
      </c>
      <c r="D9" s="61">
        <v>95970</v>
      </c>
      <c r="E9" s="61"/>
      <c r="F9" s="61"/>
      <c r="G9" s="61"/>
    </row>
    <row r="10" spans="1:7" ht="25.5" customHeight="1">
      <c r="A10" s="60">
        <v>2080503</v>
      </c>
      <c r="B10" s="62" t="s">
        <v>66</v>
      </c>
      <c r="C10" s="61">
        <v>1065697</v>
      </c>
      <c r="D10" s="61">
        <v>1065697</v>
      </c>
      <c r="E10" s="61"/>
      <c r="F10" s="61"/>
      <c r="G10" s="61"/>
    </row>
    <row r="11" spans="1:7" ht="25.5" customHeight="1">
      <c r="A11" s="44"/>
      <c r="B11" s="18"/>
      <c r="C11" s="1"/>
      <c r="D11" s="1"/>
      <c r="E11" s="82"/>
      <c r="F11" s="82"/>
      <c r="G11" s="1"/>
    </row>
    <row r="12" spans="1:7" ht="25.5" customHeight="1">
      <c r="A12" s="44"/>
      <c r="B12" s="18"/>
      <c r="C12" s="1"/>
      <c r="D12" s="1"/>
      <c r="E12" s="82"/>
      <c r="F12" s="82"/>
      <c r="G12" s="1"/>
    </row>
    <row r="13" spans="1:7" ht="25.5" customHeight="1">
      <c r="A13" s="44"/>
      <c r="B13" s="18"/>
      <c r="C13" s="1"/>
      <c r="D13" s="1"/>
      <c r="E13" s="82"/>
      <c r="F13" s="82"/>
      <c r="G13" s="1"/>
    </row>
    <row r="14" spans="1:7" ht="25.5" customHeight="1">
      <c r="A14" s="44"/>
      <c r="B14" s="18"/>
      <c r="C14" s="1"/>
      <c r="D14" s="1"/>
      <c r="E14" s="82"/>
      <c r="F14" s="82"/>
      <c r="G14" s="1"/>
    </row>
    <row r="15" spans="1:7" ht="25.5" customHeight="1">
      <c r="A15" s="44"/>
      <c r="B15" s="18"/>
      <c r="C15" s="1"/>
      <c r="D15" s="1"/>
      <c r="E15" s="82"/>
      <c r="F15" s="82"/>
      <c r="G15" s="1"/>
    </row>
    <row r="16" spans="1:7" ht="25.5" customHeight="1">
      <c r="A16" s="49"/>
      <c r="B16" s="1"/>
      <c r="C16" s="1"/>
      <c r="D16" s="1"/>
      <c r="E16" s="82"/>
      <c r="F16" s="82"/>
      <c r="G16" s="1"/>
    </row>
    <row r="17" spans="1:7" ht="25.5" customHeight="1">
      <c r="A17" s="44"/>
      <c r="B17" s="12"/>
      <c r="C17" s="1"/>
      <c r="D17" s="1"/>
      <c r="E17" s="82"/>
      <c r="F17" s="82"/>
      <c r="G17" s="1"/>
    </row>
    <row r="18" spans="1:7" ht="25.5" customHeight="1">
      <c r="A18" s="44"/>
      <c r="B18" s="14"/>
      <c r="C18" s="26"/>
      <c r="D18" s="15"/>
      <c r="E18" s="15"/>
      <c r="F18" s="15"/>
      <c r="G18" s="16"/>
    </row>
    <row r="19" spans="1:7" ht="25.5" customHeight="1">
      <c r="A19" s="45"/>
      <c r="B19" s="14"/>
      <c r="C19" s="15"/>
      <c r="D19" s="15"/>
      <c r="E19" s="15"/>
      <c r="F19" s="15"/>
      <c r="G19" s="16"/>
    </row>
    <row r="20" spans="1:7" ht="25.5" customHeight="1">
      <c r="A20" s="46"/>
      <c r="B20" s="12"/>
      <c r="C20" s="10"/>
      <c r="D20" s="10"/>
      <c r="E20" s="10"/>
      <c r="F20" s="10"/>
      <c r="G20" s="82"/>
    </row>
  </sheetData>
  <phoneticPr fontId="1" type="noConversion"/>
  <pageMargins left="0.91" right="0.7" top="0.75" bottom="0.75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5:D21"/>
  <sheetViews>
    <sheetView workbookViewId="0">
      <selection activeCell="B8" sqref="B8"/>
    </sheetView>
  </sheetViews>
  <sheetFormatPr defaultRowHeight="13.5"/>
  <cols>
    <col min="1" max="1" width="25.375" customWidth="1"/>
    <col min="2" max="2" width="15.25" customWidth="1"/>
    <col min="3" max="3" width="29.625" customWidth="1"/>
    <col min="4" max="4" width="16.5" customWidth="1"/>
  </cols>
  <sheetData>
    <row r="5" spans="1:4" ht="29.25" customHeight="1"/>
    <row r="6" spans="1:4" ht="24" customHeight="1">
      <c r="A6" s="91" t="s">
        <v>1</v>
      </c>
      <c r="B6" s="91"/>
      <c r="C6" s="91" t="s">
        <v>0</v>
      </c>
      <c r="D6" s="91"/>
    </row>
    <row r="7" spans="1:4" ht="24" customHeight="1">
      <c r="A7" s="4" t="s">
        <v>6</v>
      </c>
      <c r="B7" s="4" t="s">
        <v>7</v>
      </c>
      <c r="C7" s="4" t="s">
        <v>6</v>
      </c>
      <c r="D7" s="4" t="s">
        <v>7</v>
      </c>
    </row>
    <row r="8" spans="1:4" ht="24" customHeight="1">
      <c r="A8" s="1" t="s">
        <v>2</v>
      </c>
      <c r="B8" s="1">
        <v>1161667</v>
      </c>
      <c r="C8" s="82" t="s">
        <v>75</v>
      </c>
      <c r="D8" s="1">
        <v>1161667</v>
      </c>
    </row>
    <row r="9" spans="1:4" ht="24" customHeight="1">
      <c r="A9" s="1" t="s">
        <v>3</v>
      </c>
      <c r="B9" s="1">
        <v>1161667</v>
      </c>
      <c r="C9" s="82" t="s">
        <v>76</v>
      </c>
      <c r="D9" s="1"/>
    </row>
    <row r="10" spans="1:4" ht="24" customHeight="1">
      <c r="A10" s="84" t="s">
        <v>94</v>
      </c>
      <c r="B10" s="1"/>
      <c r="C10" s="85" t="s">
        <v>95</v>
      </c>
      <c r="D10" s="1"/>
    </row>
    <row r="11" spans="1:4" ht="24" customHeight="1">
      <c r="A11" s="5"/>
      <c r="B11" s="1"/>
      <c r="C11" s="85" t="s">
        <v>96</v>
      </c>
      <c r="D11" s="1"/>
    </row>
    <row r="12" spans="1:4" ht="24" customHeight="1">
      <c r="A12" s="6" t="s">
        <v>4</v>
      </c>
      <c r="B12" s="1"/>
      <c r="C12" s="85" t="s">
        <v>97</v>
      </c>
      <c r="D12" s="1"/>
    </row>
    <row r="13" spans="1:4" ht="24" customHeight="1">
      <c r="A13" s="3" t="s">
        <v>5</v>
      </c>
      <c r="B13" s="1"/>
      <c r="C13" s="85" t="s">
        <v>98</v>
      </c>
      <c r="D13" s="1"/>
    </row>
    <row r="14" spans="1:4" ht="24" customHeight="1">
      <c r="A14" s="84" t="s">
        <v>94</v>
      </c>
      <c r="B14" s="1"/>
      <c r="C14" s="85" t="s">
        <v>99</v>
      </c>
      <c r="D14" s="1">
        <v>1161667</v>
      </c>
    </row>
    <row r="15" spans="1:4" s="81" customFormat="1" ht="24" customHeight="1">
      <c r="A15" s="66"/>
      <c r="B15" s="82"/>
      <c r="C15" s="85" t="s">
        <v>100</v>
      </c>
      <c r="D15" s="82"/>
    </row>
    <row r="16" spans="1:4" s="81" customFormat="1" ht="24" customHeight="1">
      <c r="A16" s="66"/>
      <c r="B16" s="82"/>
      <c r="C16" s="87" t="s">
        <v>101</v>
      </c>
      <c r="D16" s="82"/>
    </row>
    <row r="17" spans="1:4" s="81" customFormat="1" ht="24" customHeight="1">
      <c r="A17" s="66"/>
      <c r="B17" s="82"/>
      <c r="C17" s="82" t="s">
        <v>102</v>
      </c>
      <c r="D17" s="82"/>
    </row>
    <row r="18" spans="1:4" ht="24" customHeight="1">
      <c r="A18" s="63" t="s">
        <v>103</v>
      </c>
      <c r="B18" s="80">
        <f>B8+B12</f>
        <v>1161667</v>
      </c>
      <c r="C18" s="64" t="s">
        <v>104</v>
      </c>
      <c r="D18" s="80">
        <f>D8+D17</f>
        <v>1161667</v>
      </c>
    </row>
    <row r="20" spans="1:4">
      <c r="C20" s="2"/>
    </row>
    <row r="21" spans="1:4">
      <c r="C21" s="2"/>
    </row>
  </sheetData>
  <mergeCells count="2">
    <mergeCell ref="A6:B6"/>
    <mergeCell ref="C6:D6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N11" sqref="N11"/>
    </sheetView>
  </sheetViews>
  <sheetFormatPr defaultRowHeight="13.5"/>
  <cols>
    <col min="1" max="1" width="6.875" customWidth="1"/>
    <col min="2" max="2" width="21" customWidth="1"/>
    <col min="3" max="3" width="7.625" customWidth="1"/>
    <col min="4" max="4" width="6.875" customWidth="1"/>
    <col min="5" max="5" width="8.25" customWidth="1"/>
    <col min="6" max="6" width="8" customWidth="1"/>
    <col min="7" max="7" width="7" customWidth="1"/>
    <col min="8" max="9" width="7.75" customWidth="1"/>
    <col min="10" max="10" width="7.25" customWidth="1"/>
    <col min="11" max="11" width="7.75" customWidth="1"/>
  </cols>
  <sheetData>
    <row r="1" spans="1:11" ht="15.75" customHeight="1"/>
    <row r="2" spans="1:11" ht="17.25" customHeight="1"/>
    <row r="3" spans="1:11" ht="18" customHeight="1"/>
    <row r="4" spans="1:11" ht="5.2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40.5" customHeight="1">
      <c r="A5" s="109" t="s">
        <v>39</v>
      </c>
      <c r="B5" s="108"/>
      <c r="C5" s="106" t="s">
        <v>113</v>
      </c>
      <c r="D5" s="108"/>
      <c r="E5" s="106" t="s">
        <v>105</v>
      </c>
      <c r="F5" s="107"/>
      <c r="G5" s="107"/>
      <c r="H5" s="102" t="s">
        <v>114</v>
      </c>
      <c r="I5" s="103"/>
      <c r="J5" s="102" t="s">
        <v>115</v>
      </c>
      <c r="K5" s="103"/>
    </row>
    <row r="6" spans="1:11" ht="24" customHeight="1">
      <c r="A6" s="110" t="s">
        <v>40</v>
      </c>
      <c r="B6" s="104" t="s">
        <v>41</v>
      </c>
      <c r="C6" s="104" t="s">
        <v>42</v>
      </c>
      <c r="D6" s="112" t="s">
        <v>43</v>
      </c>
      <c r="E6" s="106" t="s">
        <v>44</v>
      </c>
      <c r="F6" s="107"/>
      <c r="G6" s="108"/>
      <c r="H6" s="104" t="s">
        <v>45</v>
      </c>
      <c r="I6" s="104" t="s">
        <v>46</v>
      </c>
      <c r="J6" s="104" t="s">
        <v>45</v>
      </c>
      <c r="K6" s="104" t="s">
        <v>46</v>
      </c>
    </row>
    <row r="7" spans="1:11" ht="34.5" customHeight="1">
      <c r="A7" s="111"/>
      <c r="B7" s="105"/>
      <c r="C7" s="105"/>
      <c r="D7" s="113"/>
      <c r="E7" s="31" t="s">
        <v>47</v>
      </c>
      <c r="F7" s="31" t="s">
        <v>48</v>
      </c>
      <c r="G7" s="31" t="s">
        <v>49</v>
      </c>
      <c r="H7" s="105"/>
      <c r="I7" s="105"/>
      <c r="J7" s="105"/>
      <c r="K7" s="105"/>
    </row>
    <row r="8" spans="1:11" s="29" customFormat="1" ht="42" customHeight="1">
      <c r="A8" s="67">
        <v>208</v>
      </c>
      <c r="B8" s="36" t="s">
        <v>106</v>
      </c>
      <c r="C8" s="75">
        <v>1151636</v>
      </c>
      <c r="D8" s="75">
        <v>1702131</v>
      </c>
      <c r="E8" s="75">
        <f>E9</f>
        <v>1161667</v>
      </c>
      <c r="F8" s="75">
        <f>F9</f>
        <v>1161667</v>
      </c>
      <c r="G8" s="42"/>
      <c r="H8" s="40">
        <f>E8-C8</f>
        <v>10031</v>
      </c>
      <c r="I8" s="37">
        <f>H8/C8%</f>
        <v>0.87102174645460884</v>
      </c>
      <c r="J8" s="47">
        <v>10031</v>
      </c>
      <c r="K8" s="37">
        <v>0.87</v>
      </c>
    </row>
    <row r="9" spans="1:11" s="29" customFormat="1" ht="42" customHeight="1">
      <c r="A9" s="71">
        <v>20805</v>
      </c>
      <c r="B9" s="71" t="s">
        <v>55</v>
      </c>
      <c r="C9" s="75">
        <v>1151636</v>
      </c>
      <c r="D9" s="75">
        <v>1702131</v>
      </c>
      <c r="E9" s="75">
        <f>E10+E11</f>
        <v>1161667</v>
      </c>
      <c r="F9" s="75">
        <f>F10+F11</f>
        <v>1161667</v>
      </c>
      <c r="G9" s="41"/>
      <c r="H9" s="40">
        <f>E9-C9</f>
        <v>10031</v>
      </c>
      <c r="I9" s="37">
        <f t="shared" ref="I9:I11" si="0">H9/C9%</f>
        <v>0.87102174645460884</v>
      </c>
      <c r="J9" s="47">
        <v>10031</v>
      </c>
      <c r="K9" s="37">
        <v>0.87</v>
      </c>
    </row>
    <row r="10" spans="1:11" ht="42" customHeight="1">
      <c r="A10" s="50" t="s">
        <v>108</v>
      </c>
      <c r="B10" s="90" t="s">
        <v>109</v>
      </c>
      <c r="C10" s="32">
        <v>136368</v>
      </c>
      <c r="D10" s="32">
        <v>136368</v>
      </c>
      <c r="E10" s="30">
        <v>95970</v>
      </c>
      <c r="F10" s="73">
        <v>95970</v>
      </c>
      <c r="G10" s="30"/>
      <c r="H10" s="40">
        <f t="shared" ref="H10:H11" si="1">E10-C10</f>
        <v>-40398</v>
      </c>
      <c r="I10" s="37">
        <f t="shared" si="0"/>
        <v>-29.624252023935231</v>
      </c>
      <c r="J10" s="38">
        <v>-40398</v>
      </c>
      <c r="K10" s="39">
        <v>-29.62</v>
      </c>
    </row>
    <row r="11" spans="1:11" ht="42" customHeight="1">
      <c r="A11" s="68" t="s">
        <v>110</v>
      </c>
      <c r="B11" s="71" t="s">
        <v>111</v>
      </c>
      <c r="C11" s="32">
        <v>1015268</v>
      </c>
      <c r="D11" s="32">
        <v>1565763</v>
      </c>
      <c r="E11" s="72">
        <v>1065697</v>
      </c>
      <c r="F11" s="72">
        <v>1065697</v>
      </c>
      <c r="G11" s="30"/>
      <c r="H11" s="40">
        <f t="shared" si="1"/>
        <v>50429</v>
      </c>
      <c r="I11" s="37">
        <f t="shared" si="0"/>
        <v>4.9670628838887856</v>
      </c>
      <c r="J11" s="38">
        <v>50429</v>
      </c>
      <c r="K11" s="39">
        <v>4.97</v>
      </c>
    </row>
    <row r="12" spans="1:11" ht="42" customHeight="1">
      <c r="A12" s="68"/>
      <c r="B12" s="34"/>
      <c r="C12" s="32"/>
      <c r="D12" s="32"/>
      <c r="E12" s="30"/>
      <c r="F12" s="32"/>
      <c r="G12" s="30"/>
      <c r="H12" s="30"/>
      <c r="I12" s="35"/>
      <c r="J12" s="38"/>
      <c r="K12" s="39"/>
    </row>
    <row r="13" spans="1:11" ht="42" customHeight="1">
      <c r="A13" s="68"/>
      <c r="B13" s="34"/>
      <c r="C13" s="32"/>
      <c r="D13" s="32"/>
      <c r="E13" s="30"/>
      <c r="F13" s="32"/>
      <c r="G13" s="30"/>
      <c r="H13" s="30"/>
      <c r="I13" s="35"/>
      <c r="J13" s="38"/>
      <c r="K13" s="39"/>
    </row>
    <row r="14" spans="1:11" ht="42" customHeight="1">
      <c r="A14" s="68"/>
      <c r="B14" s="34"/>
      <c r="C14" s="32"/>
      <c r="D14" s="32"/>
      <c r="E14" s="30"/>
      <c r="F14" s="32"/>
      <c r="G14" s="30"/>
      <c r="H14" s="30"/>
      <c r="I14" s="35"/>
      <c r="J14" s="38"/>
      <c r="K14" s="39"/>
    </row>
    <row r="15" spans="1:11" ht="42" customHeight="1">
      <c r="A15" s="68"/>
      <c r="B15" s="34"/>
      <c r="C15" s="32"/>
      <c r="D15" s="32"/>
      <c r="E15" s="30"/>
      <c r="F15" s="32"/>
      <c r="G15" s="30"/>
      <c r="H15" s="30"/>
      <c r="I15" s="35"/>
      <c r="J15" s="38"/>
      <c r="K15" s="39"/>
    </row>
    <row r="16" spans="1:11" ht="42" customHeight="1">
      <c r="A16" s="68"/>
      <c r="B16" s="34"/>
      <c r="C16" s="32"/>
      <c r="D16" s="32"/>
      <c r="E16" s="30"/>
      <c r="F16" s="32"/>
      <c r="G16" s="30"/>
      <c r="H16" s="30"/>
      <c r="I16" s="35"/>
      <c r="J16" s="38"/>
      <c r="K16" s="39"/>
    </row>
    <row r="17" spans="1:11" ht="42" customHeight="1">
      <c r="A17" s="68"/>
      <c r="B17" s="34"/>
      <c r="C17" s="32"/>
      <c r="D17" s="32"/>
      <c r="E17" s="30"/>
      <c r="F17" s="32"/>
      <c r="G17" s="30"/>
      <c r="H17" s="30"/>
      <c r="I17" s="35"/>
      <c r="J17" s="38"/>
      <c r="K17" s="39"/>
    </row>
    <row r="18" spans="1:11" ht="42" customHeight="1">
      <c r="A18" s="68"/>
      <c r="B18" s="34"/>
      <c r="C18" s="32"/>
      <c r="D18" s="32"/>
      <c r="E18" s="30"/>
      <c r="F18" s="32"/>
      <c r="G18" s="30"/>
      <c r="H18" s="30"/>
      <c r="I18" s="35"/>
      <c r="J18" s="38"/>
      <c r="K18" s="39"/>
    </row>
    <row r="19" spans="1:11" ht="42" customHeight="1">
      <c r="A19" s="69"/>
      <c r="B19" s="33"/>
      <c r="C19" s="32"/>
      <c r="D19" s="32"/>
      <c r="E19" s="30"/>
      <c r="F19" s="32"/>
      <c r="G19" s="30"/>
      <c r="H19" s="30"/>
      <c r="I19" s="35"/>
      <c r="J19" s="38"/>
      <c r="K19" s="39"/>
    </row>
    <row r="20" spans="1:11" ht="42" customHeight="1">
      <c r="A20" s="68"/>
      <c r="B20" s="34"/>
      <c r="C20" s="30"/>
      <c r="D20" s="30"/>
      <c r="E20" s="30"/>
      <c r="F20" s="30"/>
      <c r="G20" s="30"/>
      <c r="H20" s="30"/>
      <c r="I20" s="35"/>
      <c r="J20" s="38"/>
      <c r="K20" s="39"/>
    </row>
    <row r="21" spans="1:11" ht="42" customHeight="1">
      <c r="A21" s="70"/>
      <c r="B21" s="74" t="s">
        <v>112</v>
      </c>
      <c r="C21" s="30"/>
      <c r="D21" s="30"/>
      <c r="E21" s="30">
        <f>SUM(E10:E20)</f>
        <v>1161667</v>
      </c>
      <c r="F21" s="30">
        <f>SUM(F10:F20)</f>
        <v>1161667</v>
      </c>
      <c r="G21" s="30"/>
      <c r="H21" s="30"/>
      <c r="I21" s="35"/>
      <c r="J21" s="38"/>
      <c r="K21" s="39"/>
    </row>
  </sheetData>
  <mergeCells count="14">
    <mergeCell ref="A5:B5"/>
    <mergeCell ref="A6:A7"/>
    <mergeCell ref="B6:B7"/>
    <mergeCell ref="C5:D5"/>
    <mergeCell ref="C6:C7"/>
    <mergeCell ref="D6:D7"/>
    <mergeCell ref="J5:K5"/>
    <mergeCell ref="J6:J7"/>
    <mergeCell ref="K6:K7"/>
    <mergeCell ref="E5:G5"/>
    <mergeCell ref="E6:G6"/>
    <mergeCell ref="H5:I5"/>
    <mergeCell ref="H6:H7"/>
    <mergeCell ref="I6:I7"/>
  </mergeCells>
  <phoneticPr fontId="1" type="noConversion"/>
  <pageMargins left="0.34" right="0.23" top="0.5" bottom="0.33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5:E40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K18" sqref="K18"/>
    </sheetView>
  </sheetViews>
  <sheetFormatPr defaultRowHeight="13.5"/>
  <cols>
    <col min="1" max="1" width="9.625" customWidth="1"/>
    <col min="2" max="2" width="30.75" customWidth="1"/>
    <col min="3" max="5" width="15.125" customWidth="1"/>
  </cols>
  <sheetData>
    <row r="5" spans="1:5" ht="10.5" customHeight="1"/>
    <row r="6" spans="1:5" ht="18.75" customHeight="1">
      <c r="A6" s="91" t="s">
        <v>107</v>
      </c>
      <c r="B6" s="91"/>
      <c r="C6" s="91" t="s">
        <v>116</v>
      </c>
      <c r="D6" s="91"/>
      <c r="E6" s="91"/>
    </row>
    <row r="7" spans="1:5" ht="18.75" customHeight="1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</row>
    <row r="8" spans="1:5" s="29" customFormat="1" ht="18.75" customHeight="1">
      <c r="A8" s="43">
        <v>301</v>
      </c>
      <c r="B8" s="19" t="s">
        <v>128</v>
      </c>
      <c r="C8" s="89">
        <f>D8+E8</f>
        <v>1023636</v>
      </c>
      <c r="D8" s="89">
        <f>D9+D10+D11+D12+D13+D14+D15+D16+D17</f>
        <v>1023636</v>
      </c>
      <c r="E8" s="80"/>
    </row>
    <row r="9" spans="1:5" ht="18.75" customHeight="1">
      <c r="A9" s="49">
        <v>30101</v>
      </c>
      <c r="B9" s="88" t="s">
        <v>13</v>
      </c>
      <c r="C9" s="9">
        <v>512700</v>
      </c>
      <c r="D9" s="9">
        <v>512700</v>
      </c>
      <c r="E9" s="1"/>
    </row>
    <row r="10" spans="1:5" ht="18.75" customHeight="1">
      <c r="A10" s="27">
        <v>30102</v>
      </c>
      <c r="B10" s="18" t="s">
        <v>14</v>
      </c>
      <c r="C10" s="82">
        <v>138492</v>
      </c>
      <c r="D10" s="1">
        <v>138492</v>
      </c>
      <c r="E10" s="1"/>
    </row>
    <row r="11" spans="1:5" ht="18.75" customHeight="1">
      <c r="A11" s="49">
        <v>30103</v>
      </c>
      <c r="B11" s="18" t="s">
        <v>15</v>
      </c>
      <c r="C11" s="82">
        <v>85255</v>
      </c>
      <c r="D11" s="1">
        <v>85255</v>
      </c>
      <c r="E11" s="1"/>
    </row>
    <row r="12" spans="1:5" ht="18.75" customHeight="1">
      <c r="A12" s="49">
        <v>30107</v>
      </c>
      <c r="B12" s="76" t="s">
        <v>117</v>
      </c>
      <c r="C12" s="82">
        <v>15036</v>
      </c>
      <c r="D12" s="1">
        <v>15036</v>
      </c>
      <c r="E12" s="1"/>
    </row>
    <row r="13" spans="1:5" ht="18.75" customHeight="1">
      <c r="A13" s="49">
        <v>30108</v>
      </c>
      <c r="B13" s="88" t="s">
        <v>118</v>
      </c>
      <c r="C13" s="82">
        <v>135250</v>
      </c>
      <c r="D13" s="1">
        <v>135250</v>
      </c>
      <c r="E13" s="1"/>
    </row>
    <row r="14" spans="1:5" ht="18.75" customHeight="1">
      <c r="A14" s="49">
        <v>30109</v>
      </c>
      <c r="B14" s="76" t="s">
        <v>119</v>
      </c>
      <c r="C14" s="82"/>
      <c r="D14" s="1"/>
      <c r="E14" s="1"/>
    </row>
    <row r="15" spans="1:5" ht="18.75" customHeight="1">
      <c r="A15" s="49">
        <v>30110</v>
      </c>
      <c r="B15" s="88" t="s">
        <v>120</v>
      </c>
      <c r="C15" s="82">
        <v>54099</v>
      </c>
      <c r="D15" s="1">
        <v>54099</v>
      </c>
      <c r="E15" s="1"/>
    </row>
    <row r="16" spans="1:5" ht="18.75" customHeight="1">
      <c r="A16" s="49">
        <v>30112</v>
      </c>
      <c r="B16" s="18" t="s">
        <v>16</v>
      </c>
      <c r="C16" s="82">
        <v>1653</v>
      </c>
      <c r="D16" s="1">
        <v>1653</v>
      </c>
      <c r="E16" s="1"/>
    </row>
    <row r="17" spans="1:5" ht="18.75" customHeight="1">
      <c r="A17" s="49">
        <v>30113</v>
      </c>
      <c r="B17" s="18" t="s">
        <v>25</v>
      </c>
      <c r="C17" s="82">
        <v>81151</v>
      </c>
      <c r="D17" s="1">
        <v>81151</v>
      </c>
      <c r="E17" s="1"/>
    </row>
    <row r="18" spans="1:5" ht="18.75" customHeight="1">
      <c r="A18" s="43">
        <v>302</v>
      </c>
      <c r="B18" s="19" t="s">
        <v>50</v>
      </c>
      <c r="C18" s="19">
        <f>SUM(C19:C31)</f>
        <v>42061</v>
      </c>
      <c r="D18" s="1">
        <f>SUM(D19:D31)</f>
        <v>0</v>
      </c>
      <c r="E18" s="19">
        <f>SUM(E19:E31)</f>
        <v>42061</v>
      </c>
    </row>
    <row r="19" spans="1:5" ht="18.75" customHeight="1">
      <c r="A19" s="27">
        <v>30201</v>
      </c>
      <c r="B19" s="12" t="s">
        <v>17</v>
      </c>
      <c r="C19" s="82">
        <v>26000</v>
      </c>
      <c r="D19" s="1"/>
      <c r="E19" s="1">
        <v>26000</v>
      </c>
    </row>
    <row r="20" spans="1:5" ht="18.75" customHeight="1">
      <c r="A20" s="27">
        <v>30205</v>
      </c>
      <c r="B20" s="12" t="s">
        <v>18</v>
      </c>
      <c r="C20" s="82"/>
      <c r="D20" s="10"/>
      <c r="E20" s="1"/>
    </row>
    <row r="21" spans="1:5" ht="18.75" customHeight="1">
      <c r="A21" s="27">
        <v>30206</v>
      </c>
      <c r="B21" s="12" t="s">
        <v>19</v>
      </c>
      <c r="C21" s="82"/>
      <c r="D21" s="10"/>
      <c r="E21" s="1"/>
    </row>
    <row r="22" spans="1:5" ht="18.75" customHeight="1">
      <c r="A22" s="27">
        <v>30207</v>
      </c>
      <c r="B22" s="12" t="s">
        <v>20</v>
      </c>
      <c r="C22" s="82"/>
      <c r="D22" s="10"/>
      <c r="E22" s="1"/>
    </row>
    <row r="23" spans="1:5" ht="18.75" customHeight="1">
      <c r="A23" s="27">
        <v>30209</v>
      </c>
      <c r="B23" s="12" t="s">
        <v>121</v>
      </c>
      <c r="C23" s="82"/>
      <c r="D23" s="10"/>
      <c r="E23" s="1"/>
    </row>
    <row r="24" spans="1:5" ht="18.75" customHeight="1">
      <c r="A24" s="27">
        <v>30211</v>
      </c>
      <c r="B24" s="12" t="s">
        <v>51</v>
      </c>
      <c r="C24" s="16"/>
      <c r="D24" s="15"/>
      <c r="E24" s="16"/>
    </row>
    <row r="25" spans="1:5" ht="18.75" customHeight="1">
      <c r="A25" s="27">
        <v>30213</v>
      </c>
      <c r="B25" s="12" t="s">
        <v>21</v>
      </c>
      <c r="C25" s="82"/>
      <c r="D25" s="10"/>
      <c r="E25" s="1"/>
    </row>
    <row r="26" spans="1:5" ht="18.75" customHeight="1">
      <c r="A26" s="27">
        <v>30215</v>
      </c>
      <c r="B26" s="12" t="s">
        <v>122</v>
      </c>
      <c r="C26" s="82"/>
      <c r="D26" s="1"/>
      <c r="E26" s="1"/>
    </row>
    <row r="27" spans="1:5" ht="18.75" customHeight="1">
      <c r="A27" s="27">
        <v>30216</v>
      </c>
      <c r="B27" s="77" t="s">
        <v>123</v>
      </c>
      <c r="C27" s="82"/>
      <c r="D27" s="17"/>
      <c r="E27" s="1"/>
    </row>
    <row r="28" spans="1:5" ht="18.75" customHeight="1">
      <c r="A28" s="27">
        <v>30217</v>
      </c>
      <c r="B28" s="12" t="s">
        <v>124</v>
      </c>
      <c r="C28" s="82"/>
      <c r="D28" s="17"/>
      <c r="E28" s="1"/>
    </row>
    <row r="29" spans="1:5" ht="18.75" customHeight="1">
      <c r="A29" s="27">
        <v>30229</v>
      </c>
      <c r="B29" s="12" t="s">
        <v>125</v>
      </c>
      <c r="C29" s="82">
        <v>16061</v>
      </c>
      <c r="D29" s="1"/>
      <c r="E29" s="1">
        <v>16061</v>
      </c>
    </row>
    <row r="30" spans="1:5" ht="18.75" customHeight="1">
      <c r="A30" s="27">
        <v>30231</v>
      </c>
      <c r="B30" s="78" t="s">
        <v>126</v>
      </c>
      <c r="C30" s="82"/>
      <c r="D30" s="1"/>
      <c r="E30" s="1"/>
    </row>
    <row r="31" spans="1:5" ht="18.75" customHeight="1">
      <c r="A31" s="27">
        <v>30299</v>
      </c>
      <c r="B31" s="12" t="s">
        <v>22</v>
      </c>
      <c r="C31" s="82"/>
      <c r="D31" s="1"/>
      <c r="E31" s="1"/>
    </row>
    <row r="32" spans="1:5" ht="18.75" customHeight="1">
      <c r="A32" s="43">
        <v>303</v>
      </c>
      <c r="B32" s="79" t="s">
        <v>127</v>
      </c>
      <c r="C32" s="19">
        <f>SUM(C33:C37)</f>
        <v>95970</v>
      </c>
      <c r="D32" s="19">
        <f>SUM(D33:D37)</f>
        <v>95970</v>
      </c>
      <c r="E32" s="19"/>
    </row>
    <row r="33" spans="1:5" ht="18.75" customHeight="1">
      <c r="A33" s="27">
        <v>30301</v>
      </c>
      <c r="B33" s="12" t="s">
        <v>129</v>
      </c>
      <c r="C33" s="82">
        <v>84840</v>
      </c>
      <c r="D33" s="1">
        <v>84840</v>
      </c>
      <c r="E33" s="1"/>
    </row>
    <row r="34" spans="1:5" ht="18.75" customHeight="1">
      <c r="A34" s="27">
        <v>30304</v>
      </c>
      <c r="B34" s="12" t="s">
        <v>23</v>
      </c>
      <c r="C34" s="82">
        <v>5760</v>
      </c>
      <c r="D34" s="1">
        <v>5760</v>
      </c>
      <c r="E34" s="1"/>
    </row>
    <row r="35" spans="1:5" ht="18.75" customHeight="1">
      <c r="A35" s="27">
        <v>30305</v>
      </c>
      <c r="B35" s="77" t="s">
        <v>131</v>
      </c>
      <c r="C35" s="82"/>
      <c r="D35" s="1"/>
      <c r="E35" s="1"/>
    </row>
    <row r="36" spans="1:5" s="81" customFormat="1" ht="18.75" customHeight="1">
      <c r="A36" s="27">
        <v>30307</v>
      </c>
      <c r="B36" s="12" t="s">
        <v>130</v>
      </c>
      <c r="C36" s="82">
        <v>4570</v>
      </c>
      <c r="D36" s="82">
        <v>4570</v>
      </c>
      <c r="E36" s="82"/>
    </row>
    <row r="37" spans="1:5" ht="18.75" customHeight="1">
      <c r="A37" s="27">
        <v>30309</v>
      </c>
      <c r="B37" s="12" t="s">
        <v>24</v>
      </c>
      <c r="C37" s="82">
        <v>800</v>
      </c>
      <c r="D37" s="1">
        <v>800</v>
      </c>
      <c r="E37" s="1"/>
    </row>
    <row r="38" spans="1:5" s="81" customFormat="1" ht="18.75" customHeight="1">
      <c r="A38" s="27"/>
      <c r="B38" s="12"/>
      <c r="C38" s="82"/>
      <c r="D38" s="82"/>
      <c r="E38" s="82"/>
    </row>
    <row r="39" spans="1:5" s="81" customFormat="1" ht="18.75" customHeight="1">
      <c r="A39" s="27"/>
      <c r="B39" s="12"/>
      <c r="C39" s="82"/>
      <c r="D39" s="82"/>
      <c r="E39" s="82"/>
    </row>
    <row r="40" spans="1:5" ht="18.75" customHeight="1">
      <c r="A40" s="1"/>
      <c r="B40" s="28" t="s">
        <v>10</v>
      </c>
      <c r="C40" s="1">
        <f>C32+C18+C8</f>
        <v>1161667</v>
      </c>
      <c r="D40" s="82">
        <f>D32+D18+D8</f>
        <v>1119606</v>
      </c>
      <c r="E40" s="82">
        <f>E32+E18+E8</f>
        <v>42061</v>
      </c>
    </row>
  </sheetData>
  <mergeCells count="2">
    <mergeCell ref="A6:B6"/>
    <mergeCell ref="C6:E6"/>
  </mergeCells>
  <phoneticPr fontId="1" type="noConversion"/>
  <pageMargins left="0.8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6"/>
  <sheetViews>
    <sheetView workbookViewId="0">
      <selection activeCell="R12" sqref="R12"/>
    </sheetView>
  </sheetViews>
  <sheetFormatPr defaultRowHeight="13.5"/>
  <cols>
    <col min="1" max="1" width="8.375" customWidth="1"/>
    <col min="2" max="3" width="4.625" customWidth="1"/>
    <col min="4" max="4" width="5.75" customWidth="1"/>
    <col min="5" max="5" width="5.875" customWidth="1"/>
    <col min="6" max="6" width="7.75" customWidth="1"/>
    <col min="7" max="7" width="5.125" customWidth="1"/>
    <col min="8" max="8" width="4.875" customWidth="1"/>
    <col min="9" max="9" width="6.625" customWidth="1"/>
    <col min="10" max="10" width="6.375" customWidth="1"/>
    <col min="11" max="11" width="7.875" customWidth="1"/>
    <col min="12" max="12" width="5.5" customWidth="1"/>
    <col min="13" max="13" width="5.875" customWidth="1"/>
    <col min="14" max="15" width="6" customWidth="1"/>
  </cols>
  <sheetData>
    <row r="1" spans="1:15" ht="23.25" customHeight="1"/>
    <row r="6" spans="1:15" ht="24" customHeight="1">
      <c r="A6" s="118" t="s">
        <v>134</v>
      </c>
      <c r="B6" s="119"/>
      <c r="C6" s="119"/>
      <c r="D6" s="119"/>
      <c r="E6" s="120"/>
      <c r="F6" s="118" t="s">
        <v>133</v>
      </c>
      <c r="G6" s="119"/>
      <c r="H6" s="119"/>
      <c r="I6" s="119"/>
      <c r="J6" s="120"/>
      <c r="K6" s="118" t="s">
        <v>132</v>
      </c>
      <c r="L6" s="119"/>
      <c r="M6" s="119"/>
      <c r="N6" s="119"/>
      <c r="O6" s="120"/>
    </row>
    <row r="7" spans="1:15" ht="24" customHeight="1">
      <c r="A7" s="114" t="s">
        <v>10</v>
      </c>
      <c r="B7" s="116" t="s">
        <v>27</v>
      </c>
      <c r="C7" s="121" t="s">
        <v>28</v>
      </c>
      <c r="D7" s="121"/>
      <c r="E7" s="116" t="s">
        <v>31</v>
      </c>
      <c r="F7" s="114" t="s">
        <v>10</v>
      </c>
      <c r="G7" s="116" t="s">
        <v>27</v>
      </c>
      <c r="H7" s="121" t="s">
        <v>28</v>
      </c>
      <c r="I7" s="121"/>
      <c r="J7" s="116" t="s">
        <v>26</v>
      </c>
      <c r="K7" s="114" t="s">
        <v>10</v>
      </c>
      <c r="L7" s="116" t="s">
        <v>27</v>
      </c>
      <c r="M7" s="121" t="s">
        <v>28</v>
      </c>
      <c r="N7" s="121"/>
      <c r="O7" s="116" t="s">
        <v>26</v>
      </c>
    </row>
    <row r="8" spans="1:15" ht="71.25" customHeight="1">
      <c r="A8" s="115"/>
      <c r="B8" s="117"/>
      <c r="C8" s="22" t="s">
        <v>29</v>
      </c>
      <c r="D8" s="23" t="s">
        <v>30</v>
      </c>
      <c r="E8" s="117"/>
      <c r="F8" s="115"/>
      <c r="G8" s="117"/>
      <c r="H8" s="22" t="s">
        <v>29</v>
      </c>
      <c r="I8" s="23" t="s">
        <v>30</v>
      </c>
      <c r="J8" s="117"/>
      <c r="K8" s="115"/>
      <c r="L8" s="117"/>
      <c r="M8" s="22" t="s">
        <v>29</v>
      </c>
      <c r="N8" s="23" t="s">
        <v>30</v>
      </c>
      <c r="O8" s="117"/>
    </row>
    <row r="9" spans="1:15" ht="24" customHeight="1">
      <c r="A9" s="1">
        <v>0</v>
      </c>
      <c r="B9" s="1">
        <v>0</v>
      </c>
      <c r="C9" s="1">
        <v>0</v>
      </c>
      <c r="D9" s="1">
        <v>0</v>
      </c>
      <c r="E9" s="1">
        <v>0</v>
      </c>
      <c r="F9" s="1">
        <f>I9+J9</f>
        <v>9661</v>
      </c>
      <c r="G9" s="1">
        <v>0</v>
      </c>
      <c r="H9" s="1">
        <v>0</v>
      </c>
      <c r="I9" s="1">
        <v>6098</v>
      </c>
      <c r="J9" s="1">
        <v>3563</v>
      </c>
      <c r="K9" s="1">
        <v>0</v>
      </c>
      <c r="L9" s="1">
        <v>0</v>
      </c>
      <c r="M9" s="1">
        <v>0</v>
      </c>
      <c r="N9" s="1">
        <v>0</v>
      </c>
      <c r="O9" s="1">
        <v>0</v>
      </c>
    </row>
    <row r="10" spans="1:15" ht="24" customHeight="1">
      <c r="A10" s="8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24" customHeight="1">
      <c r="A11" s="8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ht="24" customHeight="1">
      <c r="A12" s="2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24" customHeight="1">
      <c r="A13" s="2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ht="24" customHeight="1">
      <c r="A14" s="8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24" customHeight="1">
      <c r="A15" s="8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</sheetData>
  <mergeCells count="15">
    <mergeCell ref="G7:G8"/>
    <mergeCell ref="H7:I7"/>
    <mergeCell ref="J7:J8"/>
    <mergeCell ref="K6:O6"/>
    <mergeCell ref="K7:K8"/>
    <mergeCell ref="L7:L8"/>
    <mergeCell ref="M7:N7"/>
    <mergeCell ref="O7:O8"/>
    <mergeCell ref="F6:J6"/>
    <mergeCell ref="F7:F8"/>
    <mergeCell ref="A7:A8"/>
    <mergeCell ref="B7:B8"/>
    <mergeCell ref="E7:E8"/>
    <mergeCell ref="A6:E6"/>
    <mergeCell ref="C7:D7"/>
  </mergeCells>
  <phoneticPr fontId="1" type="noConversion"/>
  <pageMargins left="0.7" right="0.4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5:F17"/>
  <sheetViews>
    <sheetView workbookViewId="0">
      <selection activeCell="J10" sqref="J10"/>
    </sheetView>
  </sheetViews>
  <sheetFormatPr defaultRowHeight="13.5"/>
  <cols>
    <col min="1" max="5" width="17.5" customWidth="1"/>
    <col min="6" max="6" width="14.375" customWidth="1"/>
  </cols>
  <sheetData>
    <row r="5" spans="1:6" ht="29.25" customHeight="1"/>
    <row r="6" spans="1:6" ht="26.25" customHeight="1">
      <c r="A6" s="114" t="s">
        <v>8</v>
      </c>
      <c r="B6" s="114" t="s">
        <v>9</v>
      </c>
      <c r="C6" s="118" t="s">
        <v>36</v>
      </c>
      <c r="D6" s="119"/>
      <c r="E6" s="120"/>
      <c r="F6" s="25"/>
    </row>
    <row r="7" spans="1:6" ht="26.25" customHeight="1">
      <c r="A7" s="115"/>
      <c r="B7" s="115"/>
      <c r="C7" s="4" t="s">
        <v>10</v>
      </c>
      <c r="D7" s="4" t="s">
        <v>37</v>
      </c>
      <c r="E7" s="4" t="s">
        <v>38</v>
      </c>
      <c r="F7" s="11"/>
    </row>
    <row r="8" spans="1:6" ht="26.25" customHeight="1">
      <c r="A8" s="1"/>
      <c r="B8" s="1"/>
      <c r="C8" s="48" t="s">
        <v>52</v>
      </c>
      <c r="D8" s="48" t="s">
        <v>52</v>
      </c>
      <c r="E8" s="48" t="s">
        <v>52</v>
      </c>
      <c r="F8" s="11"/>
    </row>
    <row r="9" spans="1:6" ht="26.25" customHeight="1">
      <c r="A9" s="5"/>
      <c r="B9" s="1"/>
      <c r="C9" s="1"/>
      <c r="D9" s="10"/>
      <c r="E9" s="1"/>
      <c r="F9" s="11"/>
    </row>
    <row r="10" spans="1:6" ht="26.25" customHeight="1">
      <c r="A10" s="5"/>
      <c r="B10" s="1"/>
      <c r="C10" s="1"/>
      <c r="D10" s="10"/>
      <c r="E10" s="1"/>
      <c r="F10" s="11"/>
    </row>
    <row r="11" spans="1:6" ht="26.25" customHeight="1">
      <c r="A11" s="6"/>
      <c r="B11" s="1"/>
      <c r="C11" s="1"/>
      <c r="D11" s="10"/>
      <c r="E11" s="1"/>
      <c r="F11" s="11"/>
    </row>
    <row r="12" spans="1:6" ht="26.25" customHeight="1">
      <c r="A12" s="3"/>
      <c r="B12" s="1"/>
      <c r="C12" s="1"/>
      <c r="D12" s="10"/>
      <c r="E12" s="1"/>
      <c r="F12" s="11"/>
    </row>
    <row r="13" spans="1:6" ht="26.25" customHeight="1">
      <c r="A13" s="5"/>
      <c r="B13" s="1"/>
      <c r="C13" s="1"/>
      <c r="D13" s="10"/>
      <c r="E13" s="1"/>
      <c r="F13" s="11"/>
    </row>
    <row r="14" spans="1:6" ht="26.25" customHeight="1">
      <c r="A14" s="7"/>
      <c r="B14" s="1"/>
      <c r="C14" s="1"/>
      <c r="D14" s="10"/>
      <c r="E14" s="1"/>
      <c r="F14" s="11"/>
    </row>
    <row r="15" spans="1:6" ht="26.25" customHeight="1">
      <c r="A15" s="1"/>
      <c r="B15" s="1"/>
      <c r="C15" s="1"/>
      <c r="D15" s="1"/>
      <c r="E15" s="1"/>
      <c r="F15" s="11"/>
    </row>
    <row r="16" spans="1:6" ht="26.25" customHeight="1">
      <c r="A16" s="4"/>
      <c r="B16" s="4" t="s">
        <v>10</v>
      </c>
      <c r="C16" s="1"/>
      <c r="D16" s="24"/>
      <c r="E16" s="1"/>
      <c r="F16" s="11"/>
    </row>
    <row r="17" spans="4:4">
      <c r="D17" s="2"/>
    </row>
  </sheetData>
  <mergeCells count="3">
    <mergeCell ref="C6:E6"/>
    <mergeCell ref="A6:A7"/>
    <mergeCell ref="B6:B7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公开1表</vt:lpstr>
      <vt:lpstr>公开2表</vt:lpstr>
      <vt:lpstr>公开3表</vt:lpstr>
      <vt:lpstr>公开4表</vt:lpstr>
      <vt:lpstr>公开5表</vt:lpstr>
      <vt:lpstr>公开6表</vt:lpstr>
      <vt:lpstr>公开7表</vt:lpstr>
      <vt:lpstr>公开8表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2019-02-02T12:35:51Z</cp:lastPrinted>
  <dcterms:created xsi:type="dcterms:W3CDTF">2017-11-08T00:48:21Z</dcterms:created>
  <dcterms:modified xsi:type="dcterms:W3CDTF">2019-02-02T12:36:22Z</dcterms:modified>
</cp:coreProperties>
</file>