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办公\2021年文件\人大\县十五届人大常委会第三十七次会议\"/>
    </mc:Choice>
  </mc:AlternateContent>
  <xr:revisionPtr revIDLastSave="0" documentId="13_ncr:1_{2018E160-AEC7-464F-9424-4F8F26C0F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一般公共预算" sheetId="1" r:id="rId1"/>
    <sheet name="2政府性基金调整方案" sheetId="2" r:id="rId2"/>
    <sheet name="3社保基金调整方案" sheetId="3" r:id="rId3"/>
    <sheet name="附件4国有资本经营预算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d">#REF!</definedName>
    <definedName name="\P">#REF!</definedName>
    <definedName name="\x">#REF!</definedName>
    <definedName name="\z">#N/A</definedName>
    <definedName name="_1_">#N/A</definedName>
    <definedName name="_21114">#REF!</definedName>
    <definedName name="_Fill" hidden="1">[1]eqpmad2!#REF!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_Sort" hidden="1">#REF!</definedName>
    <definedName name="A">#N/A</definedName>
    <definedName name="aa">#REF!</definedName>
    <definedName name="aaaaaaa">#REF!</definedName>
    <definedName name="AccessDatabase" hidden="1">"D:\文_件\省长专项\2000省长专项审批.mdb"</definedName>
    <definedName name="aiu_bottom">'[3]Financ. Overview'!#REF!</definedName>
    <definedName name="as">#N/A</definedName>
    <definedName name="B">#N/A</definedName>
    <definedName name="Bust">#REF!</definedName>
    <definedName name="Continue">#REF!</definedName>
    <definedName name="d">'[4]2009043'!$A$1:$K$28</definedName>
    <definedName name="data">#REF!</definedName>
    <definedName name="_xlnm.Database">#REF!</definedName>
    <definedName name="database2">#REF!</definedName>
    <definedName name="database3">#REF!</definedName>
    <definedName name="dddddd">#REF!</definedName>
    <definedName name="Documents_array">#REF!</definedName>
    <definedName name="dss" hidden="1">#REF!</definedName>
    <definedName name="e">'[4]2009044'!$A$1:$H$22</definedName>
    <definedName name="E206.">#REF!</definedName>
    <definedName name="eee">#REF!</definedName>
    <definedName name="fff">#REF!</definedName>
    <definedName name="ffffff">#REF!</definedName>
    <definedName name="FRC">[5]Main!$C$9</definedName>
    <definedName name="ggggg">#REF!</definedName>
    <definedName name="gxxe2003">[6]P1012001!$A$6:$E$117</definedName>
    <definedName name="gxxe20032">[6]P1012001!$A$6:$E$117</definedName>
    <definedName name="Hello">#REF!</definedName>
    <definedName name="hhh">'[7]Mp-team 1'!#REF!</definedName>
    <definedName name="hhhh">#REF!</definedName>
    <definedName name="hhhhhh">#REF!</definedName>
    <definedName name="hhhhhhhhh">#REF!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jjjjj">#REF!</definedName>
    <definedName name="kkkk">#REF!</definedName>
    <definedName name="kkkkk">#REF!</definedName>
    <definedName name="Module.Prix_SMC">#N/A</definedName>
    <definedName name="OS">[8]Open!#REF!</definedName>
    <definedName name="pr_toolbox">[3]Toolbox!$A$3:$I$80</definedName>
    <definedName name="_xlnm.Print_Area" localSheetId="0">'1一般公共预算'!$A$1:$H$40</definedName>
    <definedName name="_xlnm.Print_Area" localSheetId="1">'2政府性基金调整方案'!$A$1:$H$45</definedName>
    <definedName name="_xlnm.Print_Area" localSheetId="2">'3社保基金调整方案'!$A$1:$H$19</definedName>
    <definedName name="_xlnm.Print_Area">#REF!</definedName>
    <definedName name="Print_Area_MI">#REF!</definedName>
    <definedName name="_xlnm.Print_Titles" localSheetId="1">'2政府性基金调整方案'!$1:$4</definedName>
    <definedName name="_xlnm.Print_Titles" localSheetId="2">'3社保基金调整方案'!$1:$4</definedName>
    <definedName name="_xlnm.Print_Titles">#N/A</definedName>
    <definedName name="Prix_SMC">#N/A</definedName>
    <definedName name="rrrr">#REF!</definedName>
    <definedName name="rrrrr">#REF!</definedName>
    <definedName name="s">#REF!</definedName>
    <definedName name="s_c_list">[9]Toolbox!$A$7:$H$969</definedName>
    <definedName name="SCG">'[10]G.1R-Shou COP Gf'!#REF!</definedName>
    <definedName name="sdlfee">'[3]Financ. Overview'!$H$13</definedName>
    <definedName name="sfeggsafasfas">#REF!</definedName>
    <definedName name="solar_ratio">'[11]POWER ASSUMPTIONS'!$H$7</definedName>
    <definedName name="ss">#REF!</definedName>
    <definedName name="ss7fee">'[3]Financ. Overview'!$H$18</definedName>
    <definedName name="ssss">#REF!</definedName>
    <definedName name="subsfee">'[3]Financ. Overview'!$H$14</definedName>
    <definedName name="toolbox">[12]Toolbox!$C$5:$T$1578</definedName>
    <definedName name="ttt">#REF!</definedName>
    <definedName name="tttt">#REF!</definedName>
    <definedName name="V5.1Fee">'[3]Financ. Overview'!$H$15</definedName>
    <definedName name="www">#REF!</definedName>
    <definedName name="yyyy">#REF!</definedName>
    <definedName name="Z32_Cost_red">'[3]Financ. Overview'!#REF!</definedName>
    <definedName name="zzzzz">#REF!</definedName>
    <definedName name="啊啊">#REF!</definedName>
    <definedName name="安徽">#REF!</definedName>
    <definedName name="北京">#REF!</definedName>
    <definedName name="本级标准收入2004年">[13]本年收入合计!$E$4:$E$184</definedName>
    <definedName name="拨款汇总_合计">SUM([14]汇总!#REF!)</definedName>
    <definedName name="不不不">#REF!</definedName>
    <definedName name="财力">#REF!</definedName>
    <definedName name="财政供养人员增幅2004年">[15]财政供养人员增幅!$E$6</definedName>
    <definedName name="财政供养人员增幅2004年分县">[15]财政供养人员增幅!$E$4:$E$184</definedName>
    <definedName name="垂直">[16]基础编码!$A$2:$A$3</definedName>
    <definedName name="村级标准支出">[17]村级支出!$E$4:$E$184</definedName>
    <definedName name="大幅度">#REF!</definedName>
    <definedName name="大连">#REF!</definedName>
    <definedName name="单位名称">[18]单位信息录入表!$E$2:$E$65536</definedName>
    <definedName name="单位性质">[16]基础编码!$D$2:$D$3</definedName>
    <definedName name="地区名称">[19]封面!#REF!</definedName>
    <definedName name="第二产业分县2003年">[20]GDP!$G$4:$G$184</definedName>
    <definedName name="第二产业合计2003年">[20]GDP!$G$4</definedName>
    <definedName name="第三产业分县2003年">[20]GDP!$H$4:$H$184</definedName>
    <definedName name="第三产业合计2003年">[20]GDP!$H$4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耕地占用税分县2003年">[21]一般预算收入!$U$4:$U$184</definedName>
    <definedName name="耕地占用税合计2003年">[21]一般预算收入!$U$4</definedName>
    <definedName name="工人">[16]基础编码!$O$2:$O$8</definedName>
    <definedName name="工商税收2004年">[22]工商税收!$S$4:$S$184</definedName>
    <definedName name="工商税收合计2004年">[22]工商税收!$S$4</definedName>
    <definedName name="公检法司部门编制数">[23]公检法司编制!$E$4:$E$184</definedName>
    <definedName name="公务员">[16]基础编码!$M$2:$M$10</definedName>
    <definedName name="公用标准支出">[24]合计!$E$4:$E$184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经费供给方式">[16]基础编码!$F$2:$F$4</definedName>
    <definedName name="经费供给级次">[16]基础编码!$E$2:$E$6</definedName>
    <definedName name="科目编码">[25]编码!$A$2:$A$145</definedName>
    <definedName name="空">[26]Sheet3!#REF!</definedName>
    <definedName name="空值">[16]基础编码!$T$2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农业人口2003年">[27]农业人口!$E$4:$E$184</definedName>
    <definedName name="农业税分县2003年">[21]一般预算收入!$S$4:$S$184</definedName>
    <definedName name="农业税合计2003年">[21]一般预算收入!$S$4</definedName>
    <definedName name="农业特产税分县2003年">[21]一般预算收入!$T$4:$T$184</definedName>
    <definedName name="农业特产税合计2003年">[21]一般预算收入!$T$4</definedName>
    <definedName name="农业用地面积">[28]农业用地!$E$4:$E$184</definedName>
    <definedName name="契税分县2003年">[21]一般预算收入!$V$4:$V$184</definedName>
    <definedName name="契税合计2003年">[21]一般预算收入!$V$4</definedName>
    <definedName name="悄悄">#REF!</definedName>
    <definedName name="青岛">#REF!</definedName>
    <definedName name="青海">#REF!</definedName>
    <definedName name="全额差额比例">'[29]C01-1'!#REF!</definedName>
    <definedName name="全国收入累计">#N/A</definedName>
    <definedName name="人员标准支出">[30]人员支出!$E$4:$E$184</definedName>
    <definedName name="人员身份">[16]基础编码!$L$2:$L$6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事业编制管理权限">[16]基础编码!$G$2:$G$5</definedName>
    <definedName name="事业单位类别">[16]基础编码!$B$2:$B$54</definedName>
    <definedName name="事业发展支出">[31]事业发展!$E$4:$E$184</definedName>
    <definedName name="事业专业技术人员">[16]基础编码!$N$2:$N$7</definedName>
    <definedName name="是">#REF!</definedName>
    <definedName name="是否财政供给">[16]基础编码!$Q$2:$Q$3</definedName>
    <definedName name="是否财政统发工资">[16]基础编码!$R$2:$R$3</definedName>
    <definedName name="是否少数民族">[16]基础编码!$P$2:$P$3</definedName>
    <definedName name="是水水水水">#REF!</definedName>
    <definedName name="水水水嘎嘎嘎水">#REF!</definedName>
    <definedName name="水水水水">#REF!</definedName>
    <definedName name="四川">#REF!</definedName>
    <definedName name="遂平县一加一">#N/A</definedName>
    <definedName name="遂平县友利">#N/A</definedName>
    <definedName name="遂平一加一">#N/A</definedName>
    <definedName name="天津">#REF!</definedName>
    <definedName name="位次d">[32]四月份月报!#REF!</definedName>
    <definedName name="我问问">#REF!</definedName>
    <definedName name="西藏">#REF!</definedName>
    <definedName name="乡镇个数">[33]行政区划!$D$6:$D$184</definedName>
    <definedName name="新疆">#REF!</definedName>
    <definedName name="行政单位类别">[16]基础编码!$C$2:$C$15</definedName>
    <definedName name="行政管理部门编制数">[23]行政编制!$E$4:$E$184</definedName>
    <definedName name="性别">[16]基础编码!$H$2:$H$3</definedName>
    <definedName name="学历">[16]基础编码!$S$2:$S$9</definedName>
    <definedName name="一i">#REF!</definedName>
    <definedName name="一般预算收入2002年">'[34]2002年一般预算收入'!$AC$4:$AC$184</definedName>
    <definedName name="一般预算收入2003年">[21]一般预算收入!$AD$4:$AD$184</definedName>
    <definedName name="一般预算收入合计2003年">[21]一般预算收入!$AC$4</definedName>
    <definedName name="一一i">#REF!</definedName>
    <definedName name="云南">#REF!</definedName>
    <definedName name="在职教职工类型">[16]基础编码!$J$2:$J$4</definedName>
    <definedName name="在职类别">[16]基础编码!$I$2:$I$4</definedName>
    <definedName name="在职人员来源">[16]基础编码!$K$2:$K$9</definedName>
    <definedName name="啧啧啧">#REF!</definedName>
    <definedName name="浙江">#REF!</definedName>
    <definedName name="浙江地区">#REF!</definedName>
    <definedName name="支出">[35]P1012001!$A$6:$E$117</definedName>
    <definedName name="中国">#REF!</definedName>
    <definedName name="中小学生人数2003年">[36]中小学生!$E$4:$E$184</definedName>
    <definedName name="重庆">#REF!</definedName>
    <definedName name="总人口2003年">[37]总人口!$E$4:$E$184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9" i="1"/>
  <c r="H6" i="1"/>
  <c r="D6" i="1" l="1"/>
  <c r="B29" i="1"/>
  <c r="B6" i="1"/>
  <c r="H5" i="11"/>
  <c r="H6" i="11"/>
  <c r="H7" i="11"/>
  <c r="H8" i="11"/>
  <c r="H9" i="11"/>
  <c r="H10" i="11"/>
  <c r="H11" i="11"/>
  <c r="H12" i="11"/>
  <c r="H4" i="11"/>
  <c r="D5" i="11"/>
  <c r="D6" i="11"/>
  <c r="D7" i="11"/>
  <c r="D8" i="11"/>
  <c r="D9" i="11"/>
  <c r="D10" i="11"/>
  <c r="D11" i="11"/>
  <c r="D12" i="11"/>
  <c r="D4" i="11"/>
  <c r="F5" i="11"/>
  <c r="F9" i="11" s="1"/>
  <c r="F12" i="11" s="1"/>
  <c r="B6" i="11"/>
  <c r="B4" i="11"/>
  <c r="B9" i="11" l="1"/>
  <c r="B12" i="11" s="1"/>
  <c r="C29" i="1" l="1"/>
  <c r="D31" i="1" l="1"/>
  <c r="B15" i="3" l="1"/>
  <c r="D39" i="2" l="1"/>
  <c r="D40" i="2"/>
  <c r="H17" i="3" l="1"/>
  <c r="H30" i="2" l="1"/>
  <c r="H29" i="2" s="1"/>
  <c r="H5" i="3" l="1"/>
  <c r="H40" i="2" l="1"/>
  <c r="H41" i="2"/>
  <c r="H42" i="2"/>
  <c r="H43" i="2"/>
  <c r="H44" i="2"/>
  <c r="H39" i="2"/>
  <c r="H18" i="3" l="1"/>
  <c r="D18" i="3"/>
  <c r="D17" i="3"/>
  <c r="H16" i="3"/>
  <c r="D16" i="3"/>
  <c r="G15" i="3"/>
  <c r="G14" i="3" s="1"/>
  <c r="F15" i="3"/>
  <c r="C15" i="3"/>
  <c r="C14" i="3" s="1"/>
  <c r="F14" i="3"/>
  <c r="G13" i="3"/>
  <c r="F13" i="3"/>
  <c r="C13" i="3"/>
  <c r="H12" i="3"/>
  <c r="H11" i="3"/>
  <c r="H10" i="3"/>
  <c r="H9" i="3"/>
  <c r="H8" i="3"/>
  <c r="H7" i="3"/>
  <c r="H6" i="3"/>
  <c r="D44" i="2"/>
  <c r="D43" i="2"/>
  <c r="D42" i="2"/>
  <c r="D41" i="2"/>
  <c r="G38" i="2"/>
  <c r="G37" i="2" s="1"/>
  <c r="F38" i="2"/>
  <c r="F37" i="2" s="1"/>
  <c r="C38" i="2"/>
  <c r="C37" i="2" s="1"/>
  <c r="B38" i="2"/>
  <c r="C36" i="2"/>
  <c r="B36" i="2"/>
  <c r="H35" i="2"/>
  <c r="H34" i="2"/>
  <c r="H33" i="2"/>
  <c r="H32" i="2"/>
  <c r="G31" i="2"/>
  <c r="F31" i="2"/>
  <c r="G29" i="2"/>
  <c r="F29" i="2"/>
  <c r="H28" i="2"/>
  <c r="G27" i="2"/>
  <c r="F27" i="2"/>
  <c r="H26" i="2"/>
  <c r="H25" i="2"/>
  <c r="D25" i="2"/>
  <c r="H24" i="2"/>
  <c r="D24" i="2"/>
  <c r="H23" i="2"/>
  <c r="D23" i="2"/>
  <c r="H22" i="2"/>
  <c r="D22" i="2"/>
  <c r="G21" i="2"/>
  <c r="F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G13" i="2"/>
  <c r="F13" i="2"/>
  <c r="D13" i="2"/>
  <c r="H12" i="2"/>
  <c r="D12" i="2"/>
  <c r="H11" i="2"/>
  <c r="D11" i="2"/>
  <c r="G10" i="2"/>
  <c r="F10" i="2"/>
  <c r="D10" i="2"/>
  <c r="H9" i="2"/>
  <c r="D9" i="2"/>
  <c r="H8" i="2"/>
  <c r="D8" i="2"/>
  <c r="G7" i="2"/>
  <c r="F7" i="2"/>
  <c r="D7" i="2"/>
  <c r="H6" i="2"/>
  <c r="H5" i="2" s="1"/>
  <c r="D6" i="2"/>
  <c r="G5" i="2"/>
  <c r="F5" i="2"/>
  <c r="D5" i="2"/>
  <c r="D36" i="1"/>
  <c r="D35" i="1"/>
  <c r="D34" i="1"/>
  <c r="H35" i="1"/>
  <c r="D32" i="1"/>
  <c r="H33" i="1"/>
  <c r="D30" i="1"/>
  <c r="D29" i="1" s="1"/>
  <c r="G31" i="1"/>
  <c r="D28" i="1"/>
  <c r="H30" i="1"/>
  <c r="D27" i="1"/>
  <c r="D26" i="1"/>
  <c r="H28" i="1"/>
  <c r="D25" i="1"/>
  <c r="H27" i="1"/>
  <c r="D24" i="1"/>
  <c r="H26" i="1"/>
  <c r="D23" i="1"/>
  <c r="H25" i="1"/>
  <c r="C22" i="1"/>
  <c r="B22" i="1"/>
  <c r="B5" i="1" s="1"/>
  <c r="B33" i="1" s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C9" i="1"/>
  <c r="H8" i="1"/>
  <c r="H7" i="1"/>
  <c r="C6" i="1"/>
  <c r="G5" i="1"/>
  <c r="G29" i="1" s="1"/>
  <c r="F5" i="1"/>
  <c r="F29" i="1" s="1"/>
  <c r="F37" i="1" s="1"/>
  <c r="C5" i="1" l="1"/>
  <c r="C33" i="1" s="1"/>
  <c r="C37" i="1" s="1"/>
  <c r="H31" i="1"/>
  <c r="H10" i="2"/>
  <c r="D38" i="2"/>
  <c r="D37" i="2" s="1"/>
  <c r="D15" i="3"/>
  <c r="D14" i="3" s="1"/>
  <c r="G37" i="1"/>
  <c r="G36" i="2"/>
  <c r="G45" i="2" s="1"/>
  <c r="F19" i="3"/>
  <c r="H7" i="2"/>
  <c r="C45" i="2"/>
  <c r="H13" i="3"/>
  <c r="G19" i="3"/>
  <c r="C19" i="3"/>
  <c r="F36" i="2"/>
  <c r="F45" i="2" s="1"/>
  <c r="H13" i="2"/>
  <c r="H5" i="1"/>
  <c r="H29" i="1" s="1"/>
  <c r="D22" i="1"/>
  <c r="D5" i="1" s="1"/>
  <c r="H27" i="2"/>
  <c r="H21" i="2"/>
  <c r="D36" i="2"/>
  <c r="H31" i="2"/>
  <c r="H38" i="2"/>
  <c r="H37" i="2" s="1"/>
  <c r="H15" i="3"/>
  <c r="H14" i="3" s="1"/>
  <c r="B37" i="2"/>
  <c r="B45" i="2" s="1"/>
  <c r="B14" i="3"/>
  <c r="H37" i="1" l="1"/>
  <c r="B37" i="1"/>
  <c r="H36" i="2"/>
  <c r="H45" i="2" s="1"/>
  <c r="D45" i="2"/>
  <c r="H19" i="3"/>
  <c r="D33" i="1"/>
  <c r="D8" i="3"/>
  <c r="B13" i="3"/>
  <c r="B19" i="3" s="1"/>
  <c r="D12" i="3"/>
  <c r="D9" i="3"/>
  <c r="D7" i="3"/>
  <c r="D5" i="3"/>
  <c r="D10" i="3"/>
  <c r="D11" i="3"/>
  <c r="D6" i="3"/>
  <c r="J45" i="2" l="1"/>
  <c r="D37" i="1"/>
  <c r="D13" i="3"/>
  <c r="D19" i="3" s="1"/>
</calcChain>
</file>

<file path=xl/sharedStrings.xml><?xml version="1.0" encoding="utf-8"?>
<sst xmlns="http://schemas.openxmlformats.org/spreadsheetml/2006/main" count="224" uniqueCount="194">
  <si>
    <t>单位：万元</t>
    <phoneticPr fontId="7" type="noConversion"/>
  </si>
  <si>
    <t>收　　　　入</t>
    <phoneticPr fontId="7" type="noConversion"/>
  </si>
  <si>
    <t>支　　　　出</t>
    <phoneticPr fontId="7" type="noConversion"/>
  </si>
  <si>
    <t>项  目</t>
    <phoneticPr fontId="7" type="noConversion"/>
  </si>
  <si>
    <t>调整前</t>
    <phoneticPr fontId="7" type="noConversion"/>
  </si>
  <si>
    <t>调整后</t>
    <phoneticPr fontId="7" type="noConversion"/>
  </si>
  <si>
    <t>项          目</t>
    <phoneticPr fontId="7" type="noConversion"/>
  </si>
  <si>
    <t>一般公共预算收入合计</t>
    <phoneticPr fontId="7" type="noConversion"/>
  </si>
  <si>
    <t>财力支出合计</t>
    <phoneticPr fontId="7" type="noConversion"/>
  </si>
  <si>
    <t xml:space="preserve">    1.一般公共服务</t>
    <phoneticPr fontId="4" type="noConversion"/>
  </si>
  <si>
    <t>　　　 增值税</t>
    <phoneticPr fontId="7" type="noConversion"/>
  </si>
  <si>
    <t xml:space="preserve">    2.外交</t>
  </si>
  <si>
    <t>　　　 企业所得税</t>
    <phoneticPr fontId="7" type="noConversion"/>
  </si>
  <si>
    <t xml:space="preserve">    3.国防</t>
  </si>
  <si>
    <t xml:space="preserve">    4.公共安全</t>
  </si>
  <si>
    <t xml:space="preserve">    5.教育</t>
  </si>
  <si>
    <t xml:space="preserve">    6.科学技术</t>
  </si>
  <si>
    <t>　　　 个人所得税</t>
    <phoneticPr fontId="7" type="noConversion"/>
  </si>
  <si>
    <t>　　　 资源税</t>
    <phoneticPr fontId="7" type="noConversion"/>
  </si>
  <si>
    <t xml:space="preserve">    8.社会保障和就业</t>
  </si>
  <si>
    <t>　　　 城市维护建设税</t>
    <phoneticPr fontId="7" type="noConversion"/>
  </si>
  <si>
    <t>　　　 房产税</t>
    <phoneticPr fontId="7" type="noConversion"/>
  </si>
  <si>
    <t xml:space="preserve">    10.节能环保</t>
  </si>
  <si>
    <t>　　　 印花税</t>
    <phoneticPr fontId="7" type="noConversion"/>
  </si>
  <si>
    <t xml:space="preserve">    11.城乡社区</t>
  </si>
  <si>
    <t>　　　 城镇土地使用税</t>
    <phoneticPr fontId="7" type="noConversion"/>
  </si>
  <si>
    <t xml:space="preserve">    12.农林水</t>
  </si>
  <si>
    <t>　　　 土地增值税</t>
    <phoneticPr fontId="7" type="noConversion"/>
  </si>
  <si>
    <t xml:space="preserve">    13.交通运输</t>
  </si>
  <si>
    <t>　　　 车船使用和牌照税</t>
    <phoneticPr fontId="7" type="noConversion"/>
  </si>
  <si>
    <t xml:space="preserve">    14.资源勘探电力信息等</t>
  </si>
  <si>
    <t>　　　 烟叶税</t>
    <phoneticPr fontId="7" type="noConversion"/>
  </si>
  <si>
    <t xml:space="preserve">    15.商业服务业等</t>
  </si>
  <si>
    <t>　　　 耕地占用税</t>
    <phoneticPr fontId="7" type="noConversion"/>
  </si>
  <si>
    <t>　　　 契税</t>
    <phoneticPr fontId="7" type="noConversion"/>
  </si>
  <si>
    <t xml:space="preserve">    17.住房保障</t>
  </si>
  <si>
    <t xml:space="preserve">    3.财政部门征收</t>
    <phoneticPr fontId="7" type="noConversion"/>
  </si>
  <si>
    <t xml:space="preserve">       财政专员办审批退税</t>
    <phoneticPr fontId="7" type="noConversion"/>
  </si>
  <si>
    <t xml:space="preserve">       专项收入</t>
    <phoneticPr fontId="7" type="noConversion"/>
  </si>
  <si>
    <t>上级提前告知专项转移支付支出</t>
    <phoneticPr fontId="7" type="noConversion"/>
  </si>
  <si>
    <t>　　   行政性收费及罚没收入</t>
    <phoneticPr fontId="7" type="noConversion"/>
  </si>
  <si>
    <t>　　　 国有资源(资产)有偿使用收入</t>
    <phoneticPr fontId="7" type="noConversion"/>
  </si>
  <si>
    <t>一般公共预算支出合计</t>
    <phoneticPr fontId="4" type="noConversion"/>
  </si>
  <si>
    <t>上级补助收入</t>
    <phoneticPr fontId="7" type="noConversion"/>
  </si>
  <si>
    <t>上解支出（财力扣减项）</t>
    <phoneticPr fontId="4" type="noConversion"/>
  </si>
  <si>
    <t>安排预算稳定调节基金</t>
    <phoneticPr fontId="4" type="noConversion"/>
  </si>
  <si>
    <t xml:space="preserve">    其中：上年结余转入</t>
    <phoneticPr fontId="4" type="noConversion"/>
  </si>
  <si>
    <t>一般债务转贷收入</t>
    <phoneticPr fontId="7" type="noConversion"/>
  </si>
  <si>
    <t xml:space="preserve">          当年新增结余转入</t>
    <phoneticPr fontId="4" type="noConversion"/>
  </si>
  <si>
    <t>财力收入合计</t>
    <phoneticPr fontId="4" type="noConversion"/>
  </si>
  <si>
    <t>提前告知专项转移支付</t>
    <phoneticPr fontId="7" type="noConversion"/>
  </si>
  <si>
    <t>调入一般预算稳定调节基金</t>
    <phoneticPr fontId="4" type="noConversion"/>
  </si>
  <si>
    <t>收入总计</t>
    <phoneticPr fontId="7" type="noConversion"/>
  </si>
  <si>
    <t>支出总计</t>
    <phoneticPr fontId="4" type="noConversion"/>
  </si>
  <si>
    <t>单位：万元</t>
    <phoneticPr fontId="7" type="noConversion"/>
  </si>
  <si>
    <r>
      <t>收</t>
    </r>
    <r>
      <rPr>
        <b/>
        <sz val="14"/>
        <rFont val="宋体"/>
        <family val="3"/>
        <charset val="134"/>
      </rPr>
      <t>入</t>
    </r>
    <phoneticPr fontId="7" type="noConversion"/>
  </si>
  <si>
    <r>
      <t>支</t>
    </r>
    <r>
      <rPr>
        <b/>
        <sz val="14"/>
        <rFont val="宋体"/>
        <family val="3"/>
        <charset val="134"/>
      </rPr>
      <t>出</t>
    </r>
    <phoneticPr fontId="7" type="noConversion"/>
  </si>
  <si>
    <r>
      <t>项</t>
    </r>
    <r>
      <rPr>
        <b/>
        <sz val="12"/>
        <rFont val="宋体"/>
        <family val="3"/>
        <charset val="134"/>
      </rPr>
      <t>目</t>
    </r>
    <phoneticPr fontId="7" type="noConversion"/>
  </si>
  <si>
    <t>调整前</t>
    <phoneticPr fontId="7" type="noConversion"/>
  </si>
  <si>
    <t>调整后</t>
    <phoneticPr fontId="7" type="noConversion"/>
  </si>
  <si>
    <t>一、农网还贷资金收入</t>
  </si>
  <si>
    <t>一、文化体育与传媒支出</t>
  </si>
  <si>
    <t>二、海南省高等级公路车辆通行附加费收入</t>
    <phoneticPr fontId="7" type="noConversion"/>
  </si>
  <si>
    <t xml:space="preserve">    国家电影事业发展专项资金及对应专项债务收入安排的支出</t>
  </si>
  <si>
    <t>三、港口建设费收入</t>
    <phoneticPr fontId="7" type="noConversion"/>
  </si>
  <si>
    <t>二、社会保障和就业支出</t>
  </si>
  <si>
    <t>四、散装水泥专项资金收入</t>
    <phoneticPr fontId="7" type="noConversion"/>
  </si>
  <si>
    <t xml:space="preserve">    大中型水库移民后期扶持基金支出</t>
  </si>
  <si>
    <t>五、新型墙体材料专项基金收入</t>
    <phoneticPr fontId="7" type="noConversion"/>
  </si>
  <si>
    <t xml:space="preserve">    小型水库移民扶助基金及对应专项债务收入安排的支出</t>
    <phoneticPr fontId="7" type="noConversion"/>
  </si>
  <si>
    <t>六、新菜地开发建设基金收入</t>
    <phoneticPr fontId="7" type="noConversion"/>
  </si>
  <si>
    <t>三、节能环保支出</t>
  </si>
  <si>
    <t>七、新增建设用地土地有偿使用费收入</t>
    <phoneticPr fontId="7" type="noConversion"/>
  </si>
  <si>
    <t xml:space="preserve">    可再生能源电价附加收入安排的支出</t>
  </si>
  <si>
    <t>八、南水北调工程建设基金收入</t>
    <phoneticPr fontId="7" type="noConversion"/>
  </si>
  <si>
    <t xml:space="preserve">    废弃电器电子产品处理基金支出</t>
  </si>
  <si>
    <t>九、城市公用事业附加收入</t>
    <phoneticPr fontId="7" type="noConversion"/>
  </si>
  <si>
    <t>四、城乡社区支出</t>
  </si>
  <si>
    <t>十、国有土地收益基金收入</t>
    <phoneticPr fontId="7" type="noConversion"/>
  </si>
  <si>
    <t xml:space="preserve">    国有土地使用权出让收入及对应专项债务收入安排的支出</t>
    <phoneticPr fontId="7" type="noConversion"/>
  </si>
  <si>
    <t>十一、农业土地开发资金收入</t>
    <phoneticPr fontId="7" type="noConversion"/>
  </si>
  <si>
    <t xml:space="preserve">    城市公用事业附加及对应专项债务收入安排的支出</t>
    <phoneticPr fontId="7" type="noConversion"/>
  </si>
  <si>
    <t>十二、国有土地使用权出让收入</t>
    <phoneticPr fontId="7" type="noConversion"/>
  </si>
  <si>
    <t xml:space="preserve">    国有土地收益基金及对应专项债务收入安排的支出</t>
    <phoneticPr fontId="7" type="noConversion"/>
  </si>
  <si>
    <t>十三、大中型水库库区基金收入</t>
    <phoneticPr fontId="7" type="noConversion"/>
  </si>
  <si>
    <t xml:space="preserve">    农业土地开发资金及对应专项债务收入安排的支出</t>
    <phoneticPr fontId="7" type="noConversion"/>
  </si>
  <si>
    <t>十四、彩票公益金收入</t>
    <phoneticPr fontId="7" type="noConversion"/>
  </si>
  <si>
    <t xml:space="preserve">    新增建设用地有偿使用费及对应专项债务收入安排的支出</t>
    <phoneticPr fontId="7" type="noConversion"/>
  </si>
  <si>
    <t>十五、城市基础设施配套费收入</t>
    <phoneticPr fontId="7" type="noConversion"/>
  </si>
  <si>
    <t xml:space="preserve">    城市基础设施配套费及对应专项债务收入安排的支出</t>
    <phoneticPr fontId="7" type="noConversion"/>
  </si>
  <si>
    <t>十六、小型水库移民扶助基金收入</t>
    <phoneticPr fontId="7" type="noConversion"/>
  </si>
  <si>
    <t xml:space="preserve">    污水处理费收入及对应专项债务收入安排的支出</t>
    <phoneticPr fontId="7" type="noConversion"/>
  </si>
  <si>
    <t>十七、国家重大水利工程建设基金收入</t>
    <phoneticPr fontId="7" type="noConversion"/>
  </si>
  <si>
    <t>五、农林水支出</t>
  </si>
  <si>
    <t>十八、车辆通行费</t>
    <phoneticPr fontId="7" type="noConversion"/>
  </si>
  <si>
    <t xml:space="preserve">    新菜地开发建设基金及对应专项债务收入安排的支出</t>
    <phoneticPr fontId="7" type="noConversion"/>
  </si>
  <si>
    <t>十九、污水处理费收入</t>
    <phoneticPr fontId="7" type="noConversion"/>
  </si>
  <si>
    <t xml:space="preserve">    大中型水库库区基金及对应债务专著收入安排的支出</t>
    <phoneticPr fontId="7" type="noConversion"/>
  </si>
  <si>
    <t>二十、彩票发行机构和彩票销售机构的业务费用</t>
    <phoneticPr fontId="7" type="noConversion"/>
  </si>
  <si>
    <t xml:space="preserve">    三峡水库库区基金支出</t>
  </si>
  <si>
    <t>二十一、其他政府性基金收入</t>
    <phoneticPr fontId="7" type="noConversion"/>
  </si>
  <si>
    <t xml:space="preserve">    南水北调工程基金及对应专项债务收入安排的支出</t>
    <phoneticPr fontId="7" type="noConversion"/>
  </si>
  <si>
    <t xml:space="preserve">    国家重大水利工程建设基金及对应专项债务收入安排的支出</t>
    <phoneticPr fontId="7" type="noConversion"/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</si>
  <si>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</si>
  <si>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</si>
  <si>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</si>
  <si>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  <phoneticPr fontId="7" type="noConversion"/>
  </si>
  <si>
    <t xml:space="preserve">    彩票公益金及对应专项债务收入安排的支出</t>
    <phoneticPr fontId="7" type="noConversion"/>
  </si>
  <si>
    <t>十、债务付息支出</t>
    <phoneticPr fontId="7" type="noConversion"/>
  </si>
  <si>
    <t>十一、债务发行费用支出</t>
    <phoneticPr fontId="7" type="noConversion"/>
  </si>
  <si>
    <t>收入合计</t>
    <phoneticPr fontId="7" type="noConversion"/>
  </si>
  <si>
    <t>支出合计</t>
    <phoneticPr fontId="7" type="noConversion"/>
  </si>
  <si>
    <t>转移性收入</t>
  </si>
  <si>
    <t>转移性支出</t>
  </si>
  <si>
    <t xml:space="preserve">  政府性基金转移收入</t>
    <phoneticPr fontId="7" type="noConversion"/>
  </si>
  <si>
    <t xml:space="preserve">  政府性基金转移支付</t>
    <phoneticPr fontId="7" type="noConversion"/>
  </si>
  <si>
    <t xml:space="preserve">    政府性基金补助收入</t>
    <phoneticPr fontId="7" type="noConversion"/>
  </si>
  <si>
    <t xml:space="preserve">    政府性基金补助支出</t>
    <phoneticPr fontId="7" type="noConversion"/>
  </si>
  <si>
    <t xml:space="preserve">  上年结余收入</t>
    <phoneticPr fontId="7" type="noConversion"/>
  </si>
  <si>
    <t xml:space="preserve"> 调出资金</t>
    <phoneticPr fontId="7" type="noConversion"/>
  </si>
  <si>
    <t xml:space="preserve">  调入资金</t>
    <phoneticPr fontId="7" type="noConversion"/>
  </si>
  <si>
    <t xml:space="preserve"> 年终结余</t>
    <phoneticPr fontId="7" type="noConversion"/>
  </si>
  <si>
    <t xml:space="preserve">    其中：地方政府性基金调入专项收入</t>
    <phoneticPr fontId="7" type="noConversion"/>
  </si>
  <si>
    <t xml:space="preserve">  地方政府专项债务收入</t>
    <phoneticPr fontId="7" type="noConversion"/>
  </si>
  <si>
    <r>
      <t xml:space="preserve">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地方政府专项债券转贷收入</t>
    </r>
    <phoneticPr fontId="7" type="noConversion"/>
  </si>
  <si>
    <t>支出总计</t>
    <phoneticPr fontId="7" type="noConversion"/>
  </si>
  <si>
    <t>收入</t>
    <phoneticPr fontId="7" type="noConversion"/>
  </si>
  <si>
    <t>支出</t>
    <phoneticPr fontId="7" type="noConversion"/>
  </si>
  <si>
    <t>项目</t>
    <phoneticPr fontId="7" type="noConversion"/>
  </si>
  <si>
    <t>一、企业职工基本养老保险基金</t>
    <phoneticPr fontId="4" type="noConversion"/>
  </si>
  <si>
    <t>二、机关事业养老保险基金</t>
    <phoneticPr fontId="7" type="noConversion"/>
  </si>
  <si>
    <t>二、机关事业养老保险基金</t>
    <phoneticPr fontId="7" type="noConversion"/>
  </si>
  <si>
    <t>三、城乡居民基本养老保险基金</t>
    <phoneticPr fontId="7" type="noConversion"/>
  </si>
  <si>
    <t>四、城镇职工基本医疗保险基金</t>
    <phoneticPr fontId="7" type="noConversion"/>
  </si>
  <si>
    <t xml:space="preserve">  社会保险基金转移收入</t>
  </si>
  <si>
    <t xml:space="preserve">  社会保险基金转移支付</t>
  </si>
  <si>
    <t xml:space="preserve">    社会保险基金补助收入</t>
  </si>
  <si>
    <t xml:space="preserve">    社会保险基金补助支出</t>
  </si>
  <si>
    <t xml:space="preserve">  上年结余收入</t>
    <phoneticPr fontId="7" type="noConversion"/>
  </si>
  <si>
    <t xml:space="preserve"> 年终结余</t>
    <phoneticPr fontId="7" type="noConversion"/>
  </si>
  <si>
    <t>收入总计</t>
    <phoneticPr fontId="7" type="noConversion"/>
  </si>
  <si>
    <t>支出总计</t>
    <phoneticPr fontId="7" type="noConversion"/>
  </si>
  <si>
    <t>预算稳定调节基金</t>
    <phoneticPr fontId="7" type="noConversion"/>
  </si>
  <si>
    <t>地方政府专项债务还本支出</t>
    <phoneticPr fontId="3" type="noConversion"/>
  </si>
  <si>
    <t>五、城乡居民医疗保险基金</t>
    <phoneticPr fontId="7" type="noConversion"/>
  </si>
  <si>
    <t>六、工伤保险基金</t>
    <phoneticPr fontId="7" type="noConversion"/>
  </si>
  <si>
    <t>七、失业保险基金</t>
    <phoneticPr fontId="7" type="noConversion"/>
  </si>
  <si>
    <t>八、生育保险基金</t>
    <phoneticPr fontId="7" type="noConversion"/>
  </si>
  <si>
    <t>五、城乡居民医疗保险基金</t>
    <phoneticPr fontId="7" type="noConversion"/>
  </si>
  <si>
    <t>调入资金</t>
    <phoneticPr fontId="3" type="noConversion"/>
  </si>
  <si>
    <t xml:space="preserve">    其中：结余安排</t>
    <phoneticPr fontId="7" type="noConversion"/>
  </si>
  <si>
    <t>七、交通运输支出</t>
    <phoneticPr fontId="3" type="noConversion"/>
  </si>
  <si>
    <t xml:space="preserve">    车辆通行费及对应专项债务收入安排的支出</t>
    <phoneticPr fontId="7" type="noConversion"/>
  </si>
  <si>
    <t>2021年社会保险基金预算调整方案（草案）</t>
    <phoneticPr fontId="7" type="noConversion"/>
  </si>
  <si>
    <t>2021年政府性基金预算调整方案（草案）</t>
    <phoneticPr fontId="7" type="noConversion"/>
  </si>
  <si>
    <t>2021年一般公共预算调整方案（草案）</t>
    <phoneticPr fontId="4" type="noConversion"/>
  </si>
  <si>
    <t>单位：万元</t>
    <phoneticPr fontId="3" type="noConversion"/>
  </si>
  <si>
    <t>项  目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</si>
  <si>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</si>
  <si>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</si>
  <si>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</si>
  <si>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</si>
  <si>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</si>
  <si>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</si>
  <si>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</si>
  <si>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</si>
  <si>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</si>
  <si>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</si>
  <si>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</si>
  <si>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</si>
  <si>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中央补助收入</t>
  </si>
  <si>
    <t>调出资金</t>
  </si>
  <si>
    <t>上年结转收入</t>
  </si>
  <si>
    <t>结转下年支出</t>
  </si>
  <si>
    <t>收入总计</t>
    <phoneticPr fontId="3" type="noConversion"/>
  </si>
  <si>
    <t> 支出总计</t>
    <phoneticPr fontId="3" type="noConversion"/>
  </si>
  <si>
    <t>调整前</t>
    <phoneticPr fontId="3" type="noConversion"/>
  </si>
  <si>
    <t>调整变动</t>
    <phoneticPr fontId="3" type="noConversion"/>
  </si>
  <si>
    <t>调整后</t>
    <phoneticPr fontId="3" type="noConversion"/>
  </si>
  <si>
    <t>2021年下达专项转移支付</t>
    <phoneticPr fontId="7" type="noConversion"/>
  </si>
  <si>
    <t>2021年下达专项转移支付支出</t>
    <phoneticPr fontId="4" type="noConversion"/>
  </si>
  <si>
    <t xml:space="preserve">    1.税务部门征收</t>
    <phoneticPr fontId="7" type="noConversion"/>
  </si>
  <si>
    <t>　　　 环境保护税</t>
    <phoneticPr fontId="7" type="noConversion"/>
  </si>
  <si>
    <t>　　　 其他税收收入</t>
    <phoneticPr fontId="7" type="noConversion"/>
  </si>
  <si>
    <t xml:space="preserve">    7.文化旅游体育与传媒</t>
    <phoneticPr fontId="3" type="noConversion"/>
  </si>
  <si>
    <t xml:space="preserve">    9.卫生健康</t>
    <phoneticPr fontId="3" type="noConversion"/>
  </si>
  <si>
    <t xml:space="preserve">    16.自然资源海洋气象等</t>
    <phoneticPr fontId="3" type="noConversion"/>
  </si>
  <si>
    <t xml:space="preserve">    18.粮油物资储备</t>
    <phoneticPr fontId="3" type="noConversion"/>
  </si>
  <si>
    <t xml:space="preserve">    19.灾害防治及应急管理支出</t>
    <phoneticPr fontId="3" type="noConversion"/>
  </si>
  <si>
    <t xml:space="preserve">    20.预备费</t>
    <phoneticPr fontId="3" type="noConversion"/>
  </si>
  <si>
    <t xml:space="preserve">    21.债务付息支出</t>
    <phoneticPr fontId="3" type="noConversion"/>
  </si>
  <si>
    <t>调整  变动</t>
    <phoneticPr fontId="7" type="noConversion"/>
  </si>
  <si>
    <t>调整  变动</t>
    <phoneticPr fontId="4" type="noConversion"/>
  </si>
  <si>
    <t>2021年国有资本经营预算调整方案（草案）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</si>
</sst>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."/>
    <numFmt numFmtId="178" formatCode="#,##0;\-#,##0;&quot;-&quot;"/>
    <numFmt numFmtId="179" formatCode="#,##0;\(#,##0\)"/>
    <numFmt numFmtId="180" formatCode="\$#.00"/>
    <numFmt numFmtId="181" formatCode="_-&quot;$&quot;* #,##0_-;\-&quot;$&quot;* #,##0_-;_-&quot;$&quot;* &quot;-&quot;_-;_-@_-"/>
    <numFmt numFmtId="182" formatCode="\$#,##0.00;\(\$#,##0.00\)"/>
    <numFmt numFmtId="183" formatCode="\$#,##0;\(\$#,##0\)"/>
    <numFmt numFmtId="184" formatCode="%#.00"/>
    <numFmt numFmtId="185" formatCode="yyyy&quot;年&quot;m&quot;月&quot;d&quot;日&quot;;@"/>
    <numFmt numFmtId="186" formatCode="_-* #,##0_$_-;\-* #,##0_$_-;_-* &quot;-&quot;_$_-;_-@_-"/>
    <numFmt numFmtId="187" formatCode="_-* #,##0.00_$_-;\-* #,##0.00_$_-;_-* &quot;-&quot;??_$_-;_-@_-"/>
    <numFmt numFmtId="188" formatCode="_-* #,##0&quot;$&quot;_-;\-* #,##0&quot;$&quot;_-;_-* &quot;-&quot;&quot;$&quot;_-;_-@_-"/>
    <numFmt numFmtId="189" formatCode="_-* #,##0.00&quot;$&quot;_-;\-* #,##0.00&quot;$&quot;_-;_-* &quot;-&quot;??&quot;$&quot;_-;_-@_-"/>
    <numFmt numFmtId="190" formatCode="0;_琀"/>
    <numFmt numFmtId="191" formatCode="* #,##0;* \-#,##0;* &quot;-&quot;;@"/>
    <numFmt numFmtId="192" formatCode="0.0"/>
  </numFmts>
  <fonts count="7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24"/>
      <name val="方正大标宋简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方正宋三简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2"/>
      <name val="黑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ajor"/>
    </font>
    <font>
      <sz val="11"/>
      <color theme="1"/>
      <name val="宋体"/>
      <family val="2"/>
      <scheme val="minor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0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sz val="1"/>
      <color indexed="0"/>
      <name val="Courier"/>
      <family val="3"/>
    </font>
    <font>
      <sz val="1"/>
      <color indexed="18"/>
      <name val="Courier"/>
      <family val="3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微软雅黑"/>
      <family val="2"/>
      <charset val="134"/>
    </font>
    <font>
      <sz val="12"/>
      <color indexed="20"/>
      <name val="楷体_GB2312"/>
      <family val="3"/>
      <charset val="134"/>
    </font>
    <font>
      <sz val="11"/>
      <color indexed="8"/>
      <name val="宋体"/>
      <family val="2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微软雅黑"/>
      <family val="2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theme="1"/>
      <name val="Tahoma"/>
      <family val="2"/>
      <charset val="134"/>
    </font>
    <font>
      <sz val="20"/>
      <color rgb="FF000000"/>
      <name val="文星标宋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45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11">
    <xf numFmtId="0" fontId="0" fillId="0" borderId="0"/>
    <xf numFmtId="0" fontId="8" fillId="0" borderId="0"/>
    <xf numFmtId="0" fontId="10" fillId="0" borderId="0">
      <alignment vertical="center"/>
    </xf>
    <xf numFmtId="0" fontId="10" fillId="0" borderId="0"/>
    <xf numFmtId="0" fontId="10" fillId="0" borderId="0"/>
    <xf numFmtId="43" fontId="8" fillId="0" borderId="0" applyFont="0" applyFill="0" applyBorder="0" applyAlignment="0" applyProtection="0">
      <alignment vertical="center"/>
    </xf>
    <xf numFmtId="0" fontId="10" fillId="0" borderId="0"/>
    <xf numFmtId="0" fontId="21" fillId="0" borderId="0"/>
    <xf numFmtId="0" fontId="23" fillId="0" borderId="0"/>
    <xf numFmtId="43" fontId="23" fillId="0" borderId="0" applyFont="0" applyFill="0" applyBorder="0" applyAlignment="0" applyProtection="0">
      <alignment vertical="center"/>
    </xf>
    <xf numFmtId="177" fontId="24" fillId="0" borderId="0">
      <protection locked="0"/>
    </xf>
    <xf numFmtId="0" fontId="10" fillId="0" borderId="0"/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5" fillId="0" borderId="0">
      <protection locked="0"/>
    </xf>
    <xf numFmtId="177" fontId="24" fillId="0" borderId="0">
      <protection locked="0"/>
    </xf>
    <xf numFmtId="177" fontId="25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4" fillId="0" borderId="0">
      <protection locked="0"/>
    </xf>
    <xf numFmtId="177" fontId="25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0" fontId="26" fillId="0" borderId="0"/>
    <xf numFmtId="177" fontId="25" fillId="0" borderId="0">
      <protection locked="0"/>
    </xf>
    <xf numFmtId="0" fontId="27" fillId="0" borderId="0"/>
    <xf numFmtId="0" fontId="26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7" fillId="0" borderId="0"/>
    <xf numFmtId="177" fontId="25" fillId="0" borderId="0">
      <protection locked="0"/>
    </xf>
    <xf numFmtId="0" fontId="26" fillId="0" borderId="0"/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0" fontId="27" fillId="0" borderId="0"/>
    <xf numFmtId="0" fontId="27" fillId="0" borderId="0"/>
    <xf numFmtId="0" fontId="27" fillId="0" borderId="0"/>
    <xf numFmtId="0" fontId="26" fillId="0" borderId="0"/>
    <xf numFmtId="177" fontId="24" fillId="0" borderId="0">
      <protection locked="0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77" fontId="24" fillId="0" borderId="0">
      <protection locked="0"/>
    </xf>
    <xf numFmtId="0" fontId="26" fillId="0" borderId="0"/>
    <xf numFmtId="177" fontId="24" fillId="0" borderId="0">
      <protection locked="0"/>
    </xf>
    <xf numFmtId="0" fontId="26" fillId="0" borderId="0"/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77" fontId="24" fillId="0" borderId="0">
      <protection locked="0"/>
    </xf>
    <xf numFmtId="0" fontId="27" fillId="0" borderId="0"/>
    <xf numFmtId="177" fontId="25" fillId="0" borderId="0">
      <protection locked="0"/>
    </xf>
    <xf numFmtId="177" fontId="29" fillId="0" borderId="0">
      <protection locked="0"/>
    </xf>
    <xf numFmtId="177" fontId="30" fillId="0" borderId="0">
      <protection locked="0"/>
    </xf>
    <xf numFmtId="177" fontId="29" fillId="0" borderId="0">
      <protection locked="0"/>
    </xf>
    <xf numFmtId="177" fontId="30" fillId="0" borderId="0">
      <protection locked="0"/>
    </xf>
    <xf numFmtId="177" fontId="29" fillId="0" borderId="0">
      <protection locked="0"/>
    </xf>
    <xf numFmtId="177" fontId="25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4" fillId="0" borderId="0">
      <protection locked="0"/>
    </xf>
    <xf numFmtId="177" fontId="29" fillId="0" borderId="0">
      <protection locked="0"/>
    </xf>
    <xf numFmtId="177" fontId="30" fillId="0" borderId="0">
      <protection locked="0"/>
    </xf>
    <xf numFmtId="0" fontId="27" fillId="0" borderId="0"/>
    <xf numFmtId="0" fontId="27" fillId="0" borderId="0"/>
    <xf numFmtId="177" fontId="25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5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5" fillId="0" borderId="0">
      <protection locked="0"/>
    </xf>
    <xf numFmtId="177" fontId="24" fillId="0" borderId="0">
      <protection locked="0"/>
    </xf>
    <xf numFmtId="177" fontId="29" fillId="0" borderId="0">
      <protection locked="0"/>
    </xf>
    <xf numFmtId="177" fontId="25" fillId="0" borderId="0">
      <protection locked="0"/>
    </xf>
    <xf numFmtId="177" fontId="29" fillId="0" borderId="0">
      <protection locked="0"/>
    </xf>
    <xf numFmtId="0" fontId="26" fillId="0" borderId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4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14" borderId="0" applyNumberFormat="0" applyBorder="0" applyAlignment="0" applyProtection="0"/>
    <xf numFmtId="0" fontId="32" fillId="8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4" borderId="0" applyNumberFormat="0" applyBorder="0" applyAlignment="0" applyProtection="0"/>
    <xf numFmtId="177" fontId="30" fillId="0" borderId="0">
      <protection locked="0"/>
    </xf>
    <xf numFmtId="177" fontId="30" fillId="0" borderId="0">
      <protection locked="0"/>
    </xf>
    <xf numFmtId="177" fontId="30" fillId="0" borderId="0">
      <protection locked="0"/>
    </xf>
    <xf numFmtId="177" fontId="30" fillId="0" borderId="0">
      <protection locked="0"/>
    </xf>
    <xf numFmtId="177" fontId="30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8" fontId="33" fillId="0" borderId="0" applyFill="0" applyBorder="0" applyAlignment="0"/>
    <xf numFmtId="4" fontId="25" fillId="0" borderId="0">
      <protection locked="0"/>
    </xf>
    <xf numFmtId="41" fontId="26" fillId="0" borderId="0" applyFont="0" applyFill="0" applyBorder="0" applyAlignment="0" applyProtection="0"/>
    <xf numFmtId="179" fontId="34" fillId="0" borderId="0"/>
    <xf numFmtId="4" fontId="25" fillId="0" borderId="0">
      <protection locked="0"/>
    </xf>
    <xf numFmtId="180" fontId="25" fillId="0" borderId="0">
      <protection locked="0"/>
    </xf>
    <xf numFmtId="181" fontId="26" fillId="0" borderId="0" applyFont="0" applyFill="0" applyBorder="0" applyAlignment="0" applyProtection="0"/>
    <xf numFmtId="180" fontId="25" fillId="0" borderId="0">
      <protection locked="0"/>
    </xf>
    <xf numFmtId="182" fontId="34" fillId="0" borderId="0"/>
    <xf numFmtId="0" fontId="35" fillId="0" borderId="0" applyProtection="0"/>
    <xf numFmtId="183" fontId="34" fillId="0" borderId="0"/>
    <xf numFmtId="2" fontId="35" fillId="0" borderId="0" applyProtection="0"/>
    <xf numFmtId="38" fontId="36" fillId="16" borderId="0" applyNumberFormat="0" applyBorder="0" applyAlignment="0" applyProtection="0"/>
    <xf numFmtId="0" fontId="37" fillId="0" borderId="7" applyNumberFormat="0" applyAlignment="0" applyProtection="0">
      <alignment horizontal="left" vertical="center"/>
    </xf>
    <xf numFmtId="0" fontId="37" fillId="0" borderId="3">
      <alignment horizontal="left" vertical="center"/>
    </xf>
    <xf numFmtId="0" fontId="38" fillId="0" borderId="0" applyProtection="0"/>
    <xf numFmtId="0" fontId="37" fillId="0" borderId="0" applyProtection="0"/>
    <xf numFmtId="10" fontId="36" fillId="17" borderId="5" applyNumberFormat="0" applyBorder="0" applyAlignment="0" applyProtection="0"/>
    <xf numFmtId="37" fontId="39" fillId="0" borderId="0"/>
    <xf numFmtId="0" fontId="40" fillId="0" borderId="0"/>
    <xf numFmtId="177" fontId="30" fillId="0" borderId="0">
      <protection locked="0"/>
    </xf>
    <xf numFmtId="0" fontId="41" fillId="0" borderId="0"/>
    <xf numFmtId="0" fontId="42" fillId="0" borderId="0"/>
    <xf numFmtId="184" fontId="25" fillId="0" borderId="0">
      <protection locked="0"/>
    </xf>
    <xf numFmtId="10" fontId="26" fillId="0" borderId="0" applyFont="0" applyFill="0" applyBorder="0" applyAlignment="0" applyProtection="0"/>
    <xf numFmtId="1" fontId="26" fillId="0" borderId="0"/>
    <xf numFmtId="0" fontId="10" fillId="0" borderId="0" applyNumberFormat="0" applyFill="0" applyBorder="0" applyAlignment="0" applyProtection="0"/>
    <xf numFmtId="0" fontId="35" fillId="0" borderId="8" applyProtection="0"/>
    <xf numFmtId="177" fontId="29" fillId="0" borderId="0">
      <protection locked="0"/>
    </xf>
    <xf numFmtId="177" fontId="29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5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9" fillId="0" borderId="0">
      <protection locked="0"/>
    </xf>
    <xf numFmtId="177" fontId="25" fillId="0" borderId="0">
      <protection locked="0"/>
    </xf>
    <xf numFmtId="9" fontId="43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5">
      <alignment horizontal="distributed" vertical="center" wrapText="1"/>
    </xf>
    <xf numFmtId="0" fontId="44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6" fillId="8" borderId="0" applyNumberFormat="0" applyBorder="0" applyAlignment="0" applyProtection="0"/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8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9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7" fontId="29" fillId="0" borderId="0">
      <protection locked="0"/>
    </xf>
    <xf numFmtId="0" fontId="26" fillId="0" borderId="0"/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0" borderId="0">
      <alignment vertical="center"/>
    </xf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21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50" fillId="0" borderId="0">
      <alignment vertical="center"/>
    </xf>
    <xf numFmtId="0" fontId="8" fillId="0" borderId="0"/>
    <xf numFmtId="0" fontId="51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1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52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9" fontId="54" fillId="0" borderId="0" applyFont="0" applyFill="0" applyBorder="0" applyAlignment="0" applyProtection="0"/>
    <xf numFmtId="0" fontId="55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8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5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7" fillId="23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7" fillId="23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7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9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5" fillId="11" borderId="0" applyNumberFormat="0" applyBorder="0" applyAlignment="0" applyProtection="0"/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177" fontId="29" fillId="0" borderId="0">
      <protection locked="0"/>
    </xf>
    <xf numFmtId="177" fontId="24" fillId="0" borderId="0">
      <protection locked="0"/>
    </xf>
    <xf numFmtId="185" fontId="43" fillId="0" borderId="0" applyFont="0" applyFill="0" applyBorder="0" applyAlignment="0" applyProtection="0"/>
    <xf numFmtId="177" fontId="29" fillId="0" borderId="0">
      <protection locked="0"/>
    </xf>
    <xf numFmtId="18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177" fontId="30" fillId="0" borderId="0">
      <protection locked="0"/>
    </xf>
    <xf numFmtId="177" fontId="25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30" fillId="0" borderId="0">
      <protection locked="0"/>
    </xf>
    <xf numFmtId="177" fontId="30" fillId="0" borderId="0">
      <protection locked="0"/>
    </xf>
    <xf numFmtId="43" fontId="34" fillId="0" borderId="0" applyFont="0" applyFill="0" applyBorder="0" applyAlignment="0" applyProtection="0"/>
    <xf numFmtId="177" fontId="29" fillId="0" borderId="0">
      <protection locked="0"/>
    </xf>
    <xf numFmtId="177" fontId="25" fillId="0" borderId="0">
      <protection locked="0"/>
    </xf>
    <xf numFmtId="177" fontId="29" fillId="0" borderId="0">
      <protection locked="0"/>
    </xf>
    <xf numFmtId="0" fontId="27" fillId="0" borderId="0" applyFont="0" applyFill="0" applyBorder="0" applyAlignment="0" applyProtection="0"/>
    <xf numFmtId="177" fontId="29" fillId="0" borderId="0">
      <protection locked="0"/>
    </xf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190" fontId="43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191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4" fillId="0" borderId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1" fontId="17" fillId="0" borderId="5">
      <alignment vertical="center"/>
      <protection locked="0"/>
    </xf>
    <xf numFmtId="0" fontId="62" fillId="0" borderId="0"/>
    <xf numFmtId="192" fontId="17" fillId="0" borderId="5">
      <alignment vertical="center"/>
      <protection locked="0"/>
    </xf>
    <xf numFmtId="0" fontId="26" fillId="0" borderId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/>
    <xf numFmtId="0" fontId="65" fillId="0" borderId="0">
      <alignment vertical="center"/>
    </xf>
    <xf numFmtId="0" fontId="66" fillId="0" borderId="0">
      <alignment vertical="center"/>
    </xf>
    <xf numFmtId="0" fontId="67" fillId="0" borderId="0"/>
    <xf numFmtId="0" fontId="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>
      <alignment vertical="center"/>
    </xf>
    <xf numFmtId="0" fontId="21" fillId="0" borderId="0">
      <alignment vertical="center"/>
    </xf>
  </cellStyleXfs>
  <cellXfs count="8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9" fillId="0" borderId="5" xfId="2" applyFont="1" applyFill="1" applyBorder="1" applyAlignment="1">
      <alignment horizontal="center" vertical="center"/>
    </xf>
    <xf numFmtId="176" fontId="11" fillId="0" borderId="5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11" fillId="0" borderId="5" xfId="1" applyNumberFormat="1" applyFont="1" applyFill="1" applyBorder="1" applyAlignment="1">
      <alignment horizontal="center" vertical="center"/>
    </xf>
    <xf numFmtId="1" fontId="9" fillId="0" borderId="5" xfId="3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 applyProtection="1">
      <alignment horizontal="right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5" xfId="0" applyNumberFormat="1" applyFont="1" applyFill="1" applyBorder="1" applyAlignment="1" applyProtection="1">
      <alignment vertical="center" shrinkToFit="1"/>
    </xf>
    <xf numFmtId="0" fontId="12" fillId="0" borderId="5" xfId="0" applyFont="1" applyFill="1" applyBorder="1" applyAlignment="1" applyProtection="1">
      <alignment horizontal="left" vertical="center" shrinkToFit="1"/>
      <protection locked="0"/>
    </xf>
    <xf numFmtId="0" fontId="12" fillId="0" borderId="5" xfId="0" applyFont="1" applyFill="1" applyBorder="1" applyAlignment="1" applyProtection="1">
      <alignment horizontal="right" vertical="center" shrinkToFit="1"/>
    </xf>
    <xf numFmtId="0" fontId="12" fillId="0" borderId="5" xfId="0" applyFont="1" applyFill="1" applyBorder="1" applyAlignment="1">
      <alignment horizontal="left" vertical="center" shrinkToFit="1"/>
    </xf>
    <xf numFmtId="0" fontId="12" fillId="0" borderId="5" xfId="0" applyNumberFormat="1" applyFont="1" applyFill="1" applyBorder="1" applyAlignment="1" applyProtection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5" xfId="0" applyFont="1" applyFill="1" applyBorder="1" applyAlignment="1" applyProtection="1">
      <alignment horizontal="right" vertical="center" shrinkToFit="1"/>
      <protection locked="0"/>
    </xf>
    <xf numFmtId="1" fontId="12" fillId="0" borderId="5" xfId="0" applyNumberFormat="1" applyFont="1" applyFill="1" applyBorder="1" applyAlignment="1" applyProtection="1">
      <alignment horizontal="right" vertical="center" shrinkToFit="1"/>
    </xf>
    <xf numFmtId="176" fontId="5" fillId="0" borderId="0" xfId="0" applyNumberFormat="1" applyFont="1" applyAlignment="1">
      <alignment vertical="center"/>
    </xf>
    <xf numFmtId="0" fontId="9" fillId="2" borderId="5" xfId="0" applyFont="1" applyFill="1" applyBorder="1" applyAlignment="1">
      <alignment vertical="center" shrinkToFit="1"/>
    </xf>
    <xf numFmtId="1" fontId="12" fillId="0" borderId="5" xfId="0" applyNumberFormat="1" applyFont="1" applyFill="1" applyBorder="1" applyAlignment="1">
      <alignment horizontal="right" vertical="center" shrinkToFit="1"/>
    </xf>
    <xf numFmtId="0" fontId="12" fillId="0" borderId="5" xfId="0" applyFont="1" applyFill="1" applyBorder="1" applyAlignment="1">
      <alignment vertical="center" shrinkToFit="1"/>
    </xf>
    <xf numFmtId="3" fontId="12" fillId="0" borderId="5" xfId="4" applyNumberFormat="1" applyFont="1" applyFill="1" applyBorder="1" applyAlignment="1" applyProtection="1">
      <alignment horizontal="left" vertical="center" shrinkToFit="1"/>
    </xf>
    <xf numFmtId="176" fontId="12" fillId="0" borderId="5" xfId="5" applyNumberFormat="1" applyFont="1" applyFill="1" applyBorder="1" applyAlignment="1">
      <alignment horizontal="right" vertical="center" shrinkToFit="1"/>
    </xf>
    <xf numFmtId="3" fontId="9" fillId="2" borderId="5" xfId="4" applyNumberFormat="1" applyFont="1" applyFill="1" applyBorder="1" applyAlignment="1" applyProtection="1">
      <alignment horizontal="center" vertical="center" shrinkToFit="1"/>
    </xf>
    <xf numFmtId="176" fontId="9" fillId="2" borderId="5" xfId="5" applyNumberFormat="1" applyFont="1" applyFill="1" applyBorder="1" applyAlignment="1">
      <alignment horizontal="right" vertical="center" shrinkToFit="1"/>
    </xf>
    <xf numFmtId="0" fontId="9" fillId="2" borderId="5" xfId="1" applyFont="1" applyFill="1" applyBorder="1" applyAlignment="1">
      <alignment horizontal="center" vertical="center" shrinkToFit="1"/>
    </xf>
    <xf numFmtId="176" fontId="9" fillId="2" borderId="5" xfId="1" applyNumberFormat="1" applyFont="1" applyFill="1" applyBorder="1" applyAlignment="1">
      <alignment horizontal="right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10" fillId="0" borderId="0" xfId="6" applyFont="1" applyFill="1" applyAlignment="1">
      <alignment vertical="center"/>
    </xf>
    <xf numFmtId="0" fontId="14" fillId="0" borderId="0" xfId="6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16" fillId="0" borderId="5" xfId="6" applyFont="1" applyFill="1" applyBorder="1" applyAlignment="1">
      <alignment horizontal="distributed" vertical="center" justifyLastLine="1"/>
    </xf>
    <xf numFmtId="0" fontId="16" fillId="0" borderId="5" xfId="6" applyFont="1" applyFill="1" applyBorder="1" applyAlignment="1">
      <alignment horizontal="center" vertical="center" wrapText="1"/>
    </xf>
    <xf numFmtId="3" fontId="17" fillId="0" borderId="5" xfId="6" applyNumberFormat="1" applyFont="1" applyFill="1" applyBorder="1" applyAlignment="1" applyProtection="1">
      <alignment vertical="center" shrinkToFit="1"/>
    </xf>
    <xf numFmtId="0" fontId="17" fillId="0" borderId="5" xfId="6" applyFont="1" applyFill="1" applyBorder="1" applyAlignment="1">
      <alignment horizontal="right" vertical="center" shrinkToFit="1"/>
    </xf>
    <xf numFmtId="0" fontId="17" fillId="3" borderId="5" xfId="6" applyFont="1" applyFill="1" applyBorder="1" applyAlignment="1">
      <alignment horizontal="right" vertical="center" shrinkToFit="1"/>
    </xf>
    <xf numFmtId="0" fontId="17" fillId="3" borderId="6" xfId="6" applyFont="1" applyFill="1" applyBorder="1" applyAlignment="1">
      <alignment horizontal="right" vertical="center" shrinkToFit="1"/>
    </xf>
    <xf numFmtId="3" fontId="17" fillId="0" borderId="5" xfId="6" applyNumberFormat="1" applyFont="1" applyFill="1" applyBorder="1" applyAlignment="1" applyProtection="1">
      <alignment horizontal="left" vertical="center" shrinkToFit="1"/>
    </xf>
    <xf numFmtId="0" fontId="17" fillId="0" borderId="5" xfId="6" applyFont="1" applyBorder="1" applyAlignment="1">
      <alignment horizontal="left" vertical="center" shrinkToFit="1"/>
    </xf>
    <xf numFmtId="0" fontId="10" fillId="0" borderId="5" xfId="6" applyFont="1" applyFill="1" applyBorder="1" applyAlignment="1">
      <alignment horizontal="right" vertical="center" shrinkToFit="1"/>
    </xf>
    <xf numFmtId="0" fontId="17" fillId="0" borderId="5" xfId="6" applyFont="1" applyFill="1" applyBorder="1" applyAlignment="1">
      <alignment vertical="center" shrinkToFit="1"/>
    </xf>
    <xf numFmtId="0" fontId="10" fillId="3" borderId="5" xfId="6" applyFont="1" applyFill="1" applyBorder="1" applyAlignment="1">
      <alignment horizontal="right" vertical="center" shrinkToFit="1"/>
    </xf>
    <xf numFmtId="0" fontId="10" fillId="0" borderId="5" xfId="6" applyFont="1" applyFill="1" applyBorder="1" applyAlignment="1">
      <alignment vertical="center" shrinkToFit="1"/>
    </xf>
    <xf numFmtId="0" fontId="18" fillId="0" borderId="5" xfId="6" applyFont="1" applyFill="1" applyBorder="1" applyAlignment="1">
      <alignment horizontal="distributed" vertical="center" shrinkToFit="1"/>
    </xf>
    <xf numFmtId="0" fontId="18" fillId="0" borderId="5" xfId="6" applyFont="1" applyFill="1" applyBorder="1" applyAlignment="1">
      <alignment vertical="center" shrinkToFit="1"/>
    </xf>
    <xf numFmtId="1" fontId="17" fillId="0" borderId="5" xfId="6" applyNumberFormat="1" applyFont="1" applyFill="1" applyBorder="1" applyAlignment="1" applyProtection="1">
      <alignment vertical="center" shrinkToFit="1"/>
      <protection locked="0"/>
    </xf>
    <xf numFmtId="0" fontId="19" fillId="0" borderId="5" xfId="6" applyFont="1" applyFill="1" applyBorder="1" applyAlignment="1">
      <alignment horizontal="distributed" vertical="center" justifyLastLine="1"/>
    </xf>
    <xf numFmtId="0" fontId="19" fillId="0" borderId="5" xfId="6" applyFont="1" applyFill="1" applyBorder="1" applyAlignment="1">
      <alignment horizontal="center" vertical="center" wrapText="1"/>
    </xf>
    <xf numFmtId="3" fontId="20" fillId="0" borderId="5" xfId="6" applyNumberFormat="1" applyFont="1" applyFill="1" applyBorder="1" applyAlignment="1" applyProtection="1">
      <alignment vertical="center" shrinkToFit="1"/>
    </xf>
    <xf numFmtId="0" fontId="20" fillId="0" borderId="5" xfId="6" applyFont="1" applyFill="1" applyBorder="1" applyAlignment="1">
      <alignment horizontal="right" vertical="center" shrinkToFit="1"/>
    </xf>
    <xf numFmtId="0" fontId="20" fillId="3" borderId="5" xfId="6" applyFont="1" applyFill="1" applyBorder="1" applyAlignment="1">
      <alignment horizontal="right" vertical="center" shrinkToFit="1"/>
    </xf>
    <xf numFmtId="0" fontId="22" fillId="0" borderId="5" xfId="7" applyNumberFormat="1" applyFont="1" applyFill="1" applyBorder="1" applyAlignment="1" applyProtection="1">
      <alignment horizontal="left" vertical="center"/>
    </xf>
    <xf numFmtId="0" fontId="19" fillId="0" borderId="5" xfId="6" applyFont="1" applyFill="1" applyBorder="1" applyAlignment="1">
      <alignment horizontal="distributed" vertical="center" shrinkToFit="1"/>
    </xf>
    <xf numFmtId="0" fontId="19" fillId="0" borderId="5" xfId="6" applyFont="1" applyFill="1" applyBorder="1" applyAlignment="1">
      <alignment vertical="center" shrinkToFit="1"/>
    </xf>
    <xf numFmtId="0" fontId="20" fillId="0" borderId="5" xfId="6" applyFont="1" applyFill="1" applyBorder="1" applyAlignment="1">
      <alignment vertical="center" shrinkToFit="1"/>
    </xf>
    <xf numFmtId="1" fontId="20" fillId="0" borderId="5" xfId="6" applyNumberFormat="1" applyFont="1" applyFill="1" applyBorder="1" applyAlignment="1" applyProtection="1">
      <alignment vertical="center" shrinkToFit="1"/>
      <protection locked="0"/>
    </xf>
    <xf numFmtId="0" fontId="10" fillId="0" borderId="5" xfId="6" applyFont="1" applyFill="1" applyBorder="1" applyAlignment="1">
      <alignment vertical="center"/>
    </xf>
    <xf numFmtId="1" fontId="5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69" fillId="0" borderId="5" xfId="0" applyFont="1" applyBorder="1" applyAlignment="1">
      <alignment horizontal="center" vertical="center" wrapText="1"/>
    </xf>
    <xf numFmtId="0" fontId="69" fillId="0" borderId="5" xfId="0" applyFont="1" applyBorder="1" applyAlignment="1">
      <alignment vertical="center" wrapText="1"/>
    </xf>
    <xf numFmtId="0" fontId="69" fillId="0" borderId="5" xfId="0" applyFont="1" applyBorder="1" applyAlignment="1">
      <alignment horizontal="right" vertical="center" wrapText="1"/>
    </xf>
    <xf numFmtId="0" fontId="70" fillId="0" borderId="5" xfId="0" applyFont="1" applyBorder="1" applyAlignment="1">
      <alignment vertical="center"/>
    </xf>
    <xf numFmtId="0" fontId="69" fillId="0" borderId="5" xfId="0" applyFont="1" applyBorder="1" applyAlignment="1">
      <alignment horizontal="left" vertical="center" wrapText="1"/>
    </xf>
    <xf numFmtId="0" fontId="69" fillId="28" borderId="5" xfId="0" applyFont="1" applyFill="1" applyBorder="1" applyAlignment="1">
      <alignment horizontal="right" vertical="center" wrapText="1"/>
    </xf>
    <xf numFmtId="0" fontId="70" fillId="28" borderId="5" xfId="0" applyFont="1" applyFill="1" applyBorder="1" applyAlignment="1">
      <alignment vertical="center"/>
    </xf>
    <xf numFmtId="0" fontId="70" fillId="0" borderId="5" xfId="0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6" applyFont="1" applyFill="1" applyAlignment="1">
      <alignment horizontal="center" vertical="center"/>
    </xf>
    <xf numFmtId="0" fontId="15" fillId="0" borderId="2" xfId="6" applyFont="1" applyFill="1" applyBorder="1" applyAlignment="1">
      <alignment horizontal="distributed" vertical="center" justifyLastLine="1"/>
    </xf>
    <xf numFmtId="0" fontId="15" fillId="0" borderId="3" xfId="6" applyFont="1" applyFill="1" applyBorder="1" applyAlignment="1">
      <alignment horizontal="distributed" vertical="center" justifyLastLine="1"/>
    </xf>
    <xf numFmtId="0" fontId="15" fillId="0" borderId="4" xfId="6" applyFont="1" applyFill="1" applyBorder="1" applyAlignment="1">
      <alignment horizontal="distributed" vertical="center" justifyLastLine="1"/>
    </xf>
    <xf numFmtId="0" fontId="19" fillId="0" borderId="5" xfId="6" applyFont="1" applyFill="1" applyBorder="1" applyAlignment="1">
      <alignment horizontal="distributed" vertical="center" justifyLastLine="1"/>
    </xf>
    <xf numFmtId="0" fontId="68" fillId="0" borderId="0" xfId="0" applyFont="1" applyAlignment="1">
      <alignment horizontal="center" vertical="center"/>
    </xf>
  </cellXfs>
  <cellStyles count="1111">
    <cellStyle name=" " xfId="10" xr:uid="{00000000-0005-0000-0000-000000000000}"/>
    <cellStyle name="_x000a_mouse.drv=lm" xfId="11" xr:uid="{00000000-0005-0000-0000-000001000000}"/>
    <cellStyle name="??" xfId="12" xr:uid="{00000000-0005-0000-0000-000002000000}"/>
    <cellStyle name="???" xfId="13" xr:uid="{00000000-0005-0000-0000-000003000000}"/>
    <cellStyle name="????" xfId="14" xr:uid="{00000000-0005-0000-0000-000004000000}"/>
    <cellStyle name="???¨" xfId="15" xr:uid="{00000000-0005-0000-0000-000005000000}"/>
    <cellStyle name="???¨¤" xfId="16" xr:uid="{00000000-0005-0000-0000-000006000000}"/>
    <cellStyle name="???§??" xfId="17" xr:uid="{00000000-0005-0000-0000-000007000000}"/>
    <cellStyle name="???à" xfId="18" xr:uid="{00000000-0005-0000-0000-000008000000}"/>
    <cellStyle name="???à¨" xfId="19" xr:uid="{00000000-0005-0000-0000-000009000000}"/>
    <cellStyle name="??_NJ02-44" xfId="20" xr:uid="{00000000-0005-0000-0000-00000A000000}"/>
    <cellStyle name="??¡" xfId="21" xr:uid="{00000000-0005-0000-0000-00000B000000}"/>
    <cellStyle name="??¡à¨" xfId="22" xr:uid="{00000000-0005-0000-0000-00000C000000}"/>
    <cellStyle name="??¨" xfId="23" xr:uid="{00000000-0005-0000-0000-00000D000000}"/>
    <cellStyle name="??¨???" xfId="24" xr:uid="{00000000-0005-0000-0000-00000E000000}"/>
    <cellStyle name="??¨′" xfId="25" xr:uid="{00000000-0005-0000-0000-00000F000000}"/>
    <cellStyle name="??¨¬" xfId="26" xr:uid="{00000000-0005-0000-0000-000010000000}"/>
    <cellStyle name="??¨¬???" xfId="27" xr:uid="{00000000-0005-0000-0000-000011000000}"/>
    <cellStyle name="??±" xfId="28" xr:uid="{00000000-0005-0000-0000-000012000000}"/>
    <cellStyle name="??±ò[" xfId="29" xr:uid="{00000000-0005-0000-0000-000013000000}"/>
    <cellStyle name="??ì" xfId="30" xr:uid="{00000000-0005-0000-0000-000014000000}"/>
    <cellStyle name="??ì???" xfId="31" xr:uid="{00000000-0005-0000-0000-000015000000}"/>
    <cellStyle name="??ì??[" xfId="32" xr:uid="{00000000-0005-0000-0000-000016000000}"/>
    <cellStyle name="?¡ì?" xfId="33" xr:uid="{00000000-0005-0000-0000-000017000000}"/>
    <cellStyle name="?¡ì??¡¤" xfId="34" xr:uid="{00000000-0005-0000-0000-000018000000}"/>
    <cellStyle name="?§" xfId="35" xr:uid="{00000000-0005-0000-0000-000019000000}"/>
    <cellStyle name="?§?" xfId="36" xr:uid="{00000000-0005-0000-0000-00001A000000}"/>
    <cellStyle name="?§??" xfId="37" xr:uid="{00000000-0005-0000-0000-00001B000000}"/>
    <cellStyle name="?§??[" xfId="38" xr:uid="{00000000-0005-0000-0000-00001C000000}"/>
    <cellStyle name="?§??[0" xfId="39" xr:uid="{00000000-0005-0000-0000-00001D000000}"/>
    <cellStyle name="?§??·" xfId="40" xr:uid="{00000000-0005-0000-0000-00001E000000}"/>
    <cellStyle name="?鹎%U龡&amp;H齲_x0001_C铣_x0014__x0007__x0001__x0001_" xfId="41" xr:uid="{00000000-0005-0000-0000-00001F000000}"/>
    <cellStyle name="_05" xfId="42" xr:uid="{00000000-0005-0000-0000-000020000000}"/>
    <cellStyle name="_1" xfId="43" xr:uid="{00000000-0005-0000-0000-000021000000}"/>
    <cellStyle name="_11个月" xfId="44" xr:uid="{00000000-0005-0000-0000-000022000000}"/>
    <cellStyle name="_13" xfId="45" xr:uid="{00000000-0005-0000-0000-000023000000}"/>
    <cellStyle name="_13-19" xfId="46" xr:uid="{00000000-0005-0000-0000-000024000000}"/>
    <cellStyle name="_13-19(1)" xfId="47" xr:uid="{00000000-0005-0000-0000-000025000000}"/>
    <cellStyle name="_14新宾" xfId="48" xr:uid="{00000000-0005-0000-0000-000026000000}"/>
    <cellStyle name="_16" xfId="49" xr:uid="{00000000-0005-0000-0000-000027000000}"/>
    <cellStyle name="_17" xfId="50" xr:uid="{00000000-0005-0000-0000-000028000000}"/>
    <cellStyle name="_1996-2003年12月当月情况和基建" xfId="51" xr:uid="{00000000-0005-0000-0000-000029000000}"/>
    <cellStyle name="_2003-17" xfId="52" xr:uid="{00000000-0005-0000-0000-00002A000000}"/>
    <cellStyle name="_2005-09" xfId="53" xr:uid="{00000000-0005-0000-0000-00002B000000}"/>
    <cellStyle name="_2005-17" xfId="54" xr:uid="{00000000-0005-0000-0000-00002C000000}"/>
    <cellStyle name="_2005-18" xfId="55" xr:uid="{00000000-0005-0000-0000-00002D000000}"/>
    <cellStyle name="_2005-19" xfId="56" xr:uid="{00000000-0005-0000-0000-00002E000000}"/>
    <cellStyle name="_2005年1月报人大材料（非附表" xfId="57" xr:uid="{00000000-0005-0000-0000-00002F000000}"/>
    <cellStyle name="_2005年收支表-财政数" xfId="58" xr:uid="{00000000-0005-0000-0000-000030000000}"/>
    <cellStyle name="_2005年收支预计和2006年收入预算" xfId="59" xr:uid="{00000000-0005-0000-0000-000031000000}"/>
    <cellStyle name="_2005年预算" xfId="60" xr:uid="{00000000-0005-0000-0000-000032000000}"/>
    <cellStyle name="_2006-2" xfId="61" xr:uid="{00000000-0005-0000-0000-000033000000}"/>
    <cellStyle name="_2006－2009年结余结转情况" xfId="62" xr:uid="{00000000-0005-0000-0000-000034000000}"/>
    <cellStyle name="_2006年1月份税收收入分类型汇总表" xfId="63" xr:uid="{00000000-0005-0000-0000-000035000000}"/>
    <cellStyle name="_2006年预算（收入增幅13％，支出16％）-12月20日修改" xfId="64" xr:uid="{00000000-0005-0000-0000-000036000000}"/>
    <cellStyle name="_2007年上半年全国地方级和部分城市收支情况" xfId="65" xr:uid="{00000000-0005-0000-0000-000037000000}"/>
    <cellStyle name="_2010.10.30" xfId="66" xr:uid="{00000000-0005-0000-0000-000038000000}"/>
    <cellStyle name="_2010省对市县转移支付测算表(10-21）" xfId="67" xr:uid="{00000000-0005-0000-0000-000039000000}"/>
    <cellStyle name="_29" xfId="68" xr:uid="{00000000-0005-0000-0000-00003A000000}"/>
    <cellStyle name="_4月表" xfId="69" xr:uid="{00000000-0005-0000-0000-00003B000000}"/>
    <cellStyle name="_Book3" xfId="70" xr:uid="{00000000-0005-0000-0000-00003C000000}"/>
    <cellStyle name="_ET_STYLE_NoName_00_" xfId="71" xr:uid="{00000000-0005-0000-0000-00003D000000}"/>
    <cellStyle name="_NJ09-05" xfId="72" xr:uid="{00000000-0005-0000-0000-00003E000000}"/>
    <cellStyle name="_NJ17-06" xfId="73" xr:uid="{00000000-0005-0000-0000-00003F000000}"/>
    <cellStyle name="_NJ17-24" xfId="74" xr:uid="{00000000-0005-0000-0000-000040000000}"/>
    <cellStyle name="_NJ17-25" xfId="75" xr:uid="{00000000-0005-0000-0000-000041000000}"/>
    <cellStyle name="_NJ17-26" xfId="76" xr:uid="{00000000-0005-0000-0000-000042000000}"/>
    <cellStyle name="_NJ18-13" xfId="77" xr:uid="{00000000-0005-0000-0000-000043000000}"/>
    <cellStyle name="_NJ18-27" xfId="78" xr:uid="{00000000-0005-0000-0000-000044000000}"/>
    <cellStyle name="_norma1" xfId="79" xr:uid="{00000000-0005-0000-0000-000045000000}"/>
    <cellStyle name="_norma1_11个月" xfId="80" xr:uid="{00000000-0005-0000-0000-000046000000}"/>
    <cellStyle name="_norma1_2006年1月份税收收入分类型汇总表" xfId="81" xr:uid="{00000000-0005-0000-0000-000047000000}"/>
    <cellStyle name="_norma1_2007年06月份执行分析表(7.2)" xfId="82" xr:uid="{00000000-0005-0000-0000-000048000000}"/>
    <cellStyle name="_norma1_2007年上半年我市、全国、辽宁省、15城市财政收支情况表－政府全会用" xfId="83" xr:uid="{00000000-0005-0000-0000-000049000000}"/>
    <cellStyle name="_norma1_4月表" xfId="84" xr:uid="{00000000-0005-0000-0000-00004A000000}"/>
    <cellStyle name="_大连市2005年一般预算收入完成情况监控表12.19" xfId="85" xr:uid="{00000000-0005-0000-0000-00004B000000}"/>
    <cellStyle name="_定稿" xfId="86" xr:uid="{00000000-0005-0000-0000-00004C000000}"/>
    <cellStyle name="_分市分省GDP" xfId="87" xr:uid="{00000000-0005-0000-0000-00004D000000}"/>
    <cellStyle name="_副本2006-2" xfId="88" xr:uid="{00000000-0005-0000-0000-00004E000000}"/>
    <cellStyle name="_副本2006-2新" xfId="89" xr:uid="{00000000-0005-0000-0000-00004F000000}"/>
    <cellStyle name="_绝密材料（2003）2" xfId="90" xr:uid="{00000000-0005-0000-0000-000050000000}"/>
    <cellStyle name="_人代会用表" xfId="91" xr:uid="{00000000-0005-0000-0000-000051000000}"/>
    <cellStyle name="_市本级财力的明细(按24.8%)" xfId="92" xr:uid="{00000000-0005-0000-0000-000052000000}"/>
    <cellStyle name="_市本级财力的明细(三个方案)" xfId="93" xr:uid="{00000000-0005-0000-0000-000053000000}"/>
    <cellStyle name="_夏市长报表" xfId="94" xr:uid="{00000000-0005-0000-0000-000054000000}"/>
    <cellStyle name="_转移支付" xfId="95" xr:uid="{00000000-0005-0000-0000-000055000000}"/>
    <cellStyle name="_综合数据" xfId="96" xr:uid="{00000000-0005-0000-0000-000056000000}"/>
    <cellStyle name="_纵横对比" xfId="97" xr:uid="{00000000-0005-0000-0000-000057000000}"/>
    <cellStyle name="¡ã¨" xfId="98" xr:uid="{00000000-0005-0000-0000-000058000000}"/>
    <cellStyle name="»õ" xfId="99" xr:uid="{00000000-0005-0000-0000-000059000000}"/>
    <cellStyle name="»õ±ò" xfId="100" xr:uid="{00000000-0005-0000-0000-00005A000000}"/>
    <cellStyle name="»õ±ò[" xfId="101" xr:uid="{00000000-0005-0000-0000-00005B000000}"/>
    <cellStyle name="»õ±ò[0]" xfId="102" xr:uid="{00000000-0005-0000-0000-00005C000000}"/>
    <cellStyle name="»õ±ò_10" xfId="103" xr:uid="{00000000-0005-0000-0000-00005D000000}"/>
    <cellStyle name="°" xfId="104" xr:uid="{00000000-0005-0000-0000-00005E000000}"/>
    <cellStyle name="°_05" xfId="105" xr:uid="{00000000-0005-0000-0000-00005F000000}"/>
    <cellStyle name="°_1" xfId="106" xr:uid="{00000000-0005-0000-0000-000060000000}"/>
    <cellStyle name="°_17" xfId="107" xr:uid="{00000000-0005-0000-0000-000061000000}"/>
    <cellStyle name="°_2003-17" xfId="108" xr:uid="{00000000-0005-0000-0000-000062000000}"/>
    <cellStyle name="°_2006-2" xfId="109" xr:uid="{00000000-0005-0000-0000-000063000000}"/>
    <cellStyle name="°_Book3" xfId="110" xr:uid="{00000000-0005-0000-0000-000064000000}"/>
    <cellStyle name="°_NJ17-14" xfId="111" xr:uid="{00000000-0005-0000-0000-000065000000}"/>
    <cellStyle name="°_定稿" xfId="112" xr:uid="{00000000-0005-0000-0000-000066000000}"/>
    <cellStyle name="°_副本2006-2" xfId="113" xr:uid="{00000000-0005-0000-0000-000067000000}"/>
    <cellStyle name="°_副本2006-2新" xfId="114" xr:uid="{00000000-0005-0000-0000-000068000000}"/>
    <cellStyle name="°_综合数据" xfId="115" xr:uid="{00000000-0005-0000-0000-000069000000}"/>
    <cellStyle name="°_纵横对比" xfId="116" xr:uid="{00000000-0005-0000-0000-00006A000000}"/>
    <cellStyle name="°ù·" xfId="117" xr:uid="{00000000-0005-0000-0000-00006B000000}"/>
    <cellStyle name="°ù·ö±è" xfId="118" xr:uid="{00000000-0005-0000-0000-00006C000000}"/>
    <cellStyle name="0,0_x000a__x000a_NA_x000a__x000a_" xfId="119" xr:uid="{00000000-0005-0000-0000-00006D000000}"/>
    <cellStyle name="0,0_x000d__x000a_NA_x000d__x000a_" xfId="120" xr:uid="{00000000-0005-0000-0000-00006E000000}"/>
    <cellStyle name="3" xfId="121" xr:uid="{00000000-0005-0000-0000-00006F000000}"/>
    <cellStyle name="3?" xfId="122" xr:uid="{00000000-0005-0000-0000-000070000000}"/>
    <cellStyle name="3?ê" xfId="123" xr:uid="{00000000-0005-0000-0000-000071000000}"/>
    <cellStyle name="3_03-17" xfId="124" xr:uid="{00000000-0005-0000-0000-000072000000}"/>
    <cellStyle name="3_04-19" xfId="125" xr:uid="{00000000-0005-0000-0000-000073000000}"/>
    <cellStyle name="3_05" xfId="126" xr:uid="{00000000-0005-0000-0000-000074000000}"/>
    <cellStyle name="3_2005-18" xfId="127" xr:uid="{00000000-0005-0000-0000-000075000000}"/>
    <cellStyle name="3_2005-19" xfId="128" xr:uid="{00000000-0005-0000-0000-000076000000}"/>
    <cellStyle name="3_封面" xfId="129" xr:uid="{00000000-0005-0000-0000-000077000000}"/>
    <cellStyle name="3¡" xfId="130" xr:uid="{00000000-0005-0000-0000-000078000000}"/>
    <cellStyle name="3￡" xfId="131" xr:uid="{00000000-0005-0000-0000-000079000000}"/>
    <cellStyle name="³£" xfId="132" xr:uid="{00000000-0005-0000-0000-00007A000000}"/>
    <cellStyle name="3￡1" xfId="133" xr:uid="{00000000-0005-0000-0000-00007B000000}"/>
    <cellStyle name="³£¹æ" xfId="134" xr:uid="{00000000-0005-0000-0000-00007C000000}"/>
    <cellStyle name="3232" xfId="135" xr:uid="{00000000-0005-0000-0000-00007D000000}"/>
    <cellStyle name="Accent1" xfId="136" xr:uid="{00000000-0005-0000-0000-00007E000000}"/>
    <cellStyle name="Accent1 - 20%" xfId="137" xr:uid="{00000000-0005-0000-0000-00007F000000}"/>
    <cellStyle name="Accent1 - 40%" xfId="138" xr:uid="{00000000-0005-0000-0000-000080000000}"/>
    <cellStyle name="Accent1 - 60%" xfId="139" xr:uid="{00000000-0005-0000-0000-000081000000}"/>
    <cellStyle name="Accent1_2006年33甘肃" xfId="140" xr:uid="{00000000-0005-0000-0000-000082000000}"/>
    <cellStyle name="Accent2" xfId="141" xr:uid="{00000000-0005-0000-0000-000083000000}"/>
    <cellStyle name="Accent2 - 20%" xfId="142" xr:uid="{00000000-0005-0000-0000-000084000000}"/>
    <cellStyle name="Accent2 - 40%" xfId="143" xr:uid="{00000000-0005-0000-0000-000085000000}"/>
    <cellStyle name="Accent2 - 60%" xfId="144" xr:uid="{00000000-0005-0000-0000-000086000000}"/>
    <cellStyle name="Accent2_2006年33甘肃" xfId="145" xr:uid="{00000000-0005-0000-0000-000087000000}"/>
    <cellStyle name="Accent3" xfId="146" xr:uid="{00000000-0005-0000-0000-000088000000}"/>
    <cellStyle name="Accent3 - 20%" xfId="147" xr:uid="{00000000-0005-0000-0000-000089000000}"/>
    <cellStyle name="Accent3 - 40%" xfId="148" xr:uid="{00000000-0005-0000-0000-00008A000000}"/>
    <cellStyle name="Accent3 - 60%" xfId="149" xr:uid="{00000000-0005-0000-0000-00008B000000}"/>
    <cellStyle name="Accent3_2006年33甘肃" xfId="150" xr:uid="{00000000-0005-0000-0000-00008C000000}"/>
    <cellStyle name="Accent4" xfId="151" xr:uid="{00000000-0005-0000-0000-00008D000000}"/>
    <cellStyle name="Accent4 - 20%" xfId="152" xr:uid="{00000000-0005-0000-0000-00008E000000}"/>
    <cellStyle name="Accent4 - 40%" xfId="153" xr:uid="{00000000-0005-0000-0000-00008F000000}"/>
    <cellStyle name="Accent4 - 60%" xfId="154" xr:uid="{00000000-0005-0000-0000-000090000000}"/>
    <cellStyle name="Accent5" xfId="155" xr:uid="{00000000-0005-0000-0000-000091000000}"/>
    <cellStyle name="Accent5 - 20%" xfId="156" xr:uid="{00000000-0005-0000-0000-000092000000}"/>
    <cellStyle name="Accent5 - 40%" xfId="157" xr:uid="{00000000-0005-0000-0000-000093000000}"/>
    <cellStyle name="Accent5 - 60%" xfId="158" xr:uid="{00000000-0005-0000-0000-000094000000}"/>
    <cellStyle name="Accent6" xfId="159" xr:uid="{00000000-0005-0000-0000-000095000000}"/>
    <cellStyle name="Accent6 - 20%" xfId="160" xr:uid="{00000000-0005-0000-0000-000096000000}"/>
    <cellStyle name="Accent6 - 40%" xfId="161" xr:uid="{00000000-0005-0000-0000-000097000000}"/>
    <cellStyle name="Accent6 - 60%" xfId="162" xr:uid="{00000000-0005-0000-0000-000098000000}"/>
    <cellStyle name="Accent6_2006年33甘肃" xfId="163" xr:uid="{00000000-0005-0000-0000-000099000000}"/>
    <cellStyle name="Æõ" xfId="164" xr:uid="{00000000-0005-0000-0000-00009A000000}"/>
    <cellStyle name="Æõí¨" xfId="165" xr:uid="{00000000-0005-0000-0000-00009B000000}"/>
    <cellStyle name="Ç§·" xfId="166" xr:uid="{00000000-0005-0000-0000-00009C000000}"/>
    <cellStyle name="Ç§·öî»" xfId="167" xr:uid="{00000000-0005-0000-0000-00009D000000}"/>
    <cellStyle name="Ç§·öî»[0]" xfId="168" xr:uid="{00000000-0005-0000-0000-00009E000000}"/>
    <cellStyle name="Ç§î»" xfId="169" xr:uid="{00000000-0005-0000-0000-00009F000000}"/>
    <cellStyle name="Ç§î»[0]" xfId="170" xr:uid="{00000000-0005-0000-0000-0000A0000000}"/>
    <cellStyle name="Ç§î»·ö¸" xfId="171" xr:uid="{00000000-0005-0000-0000-0000A1000000}"/>
    <cellStyle name="Calc Currency (0)" xfId="172" xr:uid="{00000000-0005-0000-0000-0000A2000000}"/>
    <cellStyle name="Comma" xfId="173" xr:uid="{00000000-0005-0000-0000-0000A3000000}"/>
    <cellStyle name="Comma [0]" xfId="174" xr:uid="{00000000-0005-0000-0000-0000A4000000}"/>
    <cellStyle name="comma zerodec" xfId="175" xr:uid="{00000000-0005-0000-0000-0000A5000000}"/>
    <cellStyle name="Comma_04" xfId="176" xr:uid="{00000000-0005-0000-0000-0000A6000000}"/>
    <cellStyle name="Currency" xfId="177" xr:uid="{00000000-0005-0000-0000-0000A7000000}"/>
    <cellStyle name="Currency [0]" xfId="178" xr:uid="{00000000-0005-0000-0000-0000A8000000}"/>
    <cellStyle name="Currency_04" xfId="179" xr:uid="{00000000-0005-0000-0000-0000A9000000}"/>
    <cellStyle name="Currency1" xfId="180" xr:uid="{00000000-0005-0000-0000-0000AA000000}"/>
    <cellStyle name="Date" xfId="181" xr:uid="{00000000-0005-0000-0000-0000AB000000}"/>
    <cellStyle name="Dollar (zero dec)" xfId="182" xr:uid="{00000000-0005-0000-0000-0000AC000000}"/>
    <cellStyle name="Fixed" xfId="183" xr:uid="{00000000-0005-0000-0000-0000AD000000}"/>
    <cellStyle name="Grey" xfId="184" xr:uid="{00000000-0005-0000-0000-0000AE000000}"/>
    <cellStyle name="Header1" xfId="185" xr:uid="{00000000-0005-0000-0000-0000AF000000}"/>
    <cellStyle name="Header2" xfId="186" xr:uid="{00000000-0005-0000-0000-0000B0000000}"/>
    <cellStyle name="HEADING1" xfId="187" xr:uid="{00000000-0005-0000-0000-0000B1000000}"/>
    <cellStyle name="HEADING2" xfId="188" xr:uid="{00000000-0005-0000-0000-0000B2000000}"/>
    <cellStyle name="Input [yellow]" xfId="189" xr:uid="{00000000-0005-0000-0000-0000B3000000}"/>
    <cellStyle name="no dec" xfId="190" xr:uid="{00000000-0005-0000-0000-0000B4000000}"/>
    <cellStyle name="Norma,_laroux_4_营业在建 (2)_E21" xfId="191" xr:uid="{00000000-0005-0000-0000-0000B5000000}"/>
    <cellStyle name="Normal" xfId="192" xr:uid="{00000000-0005-0000-0000-0000B6000000}"/>
    <cellStyle name="Normal - Style1" xfId="193" xr:uid="{00000000-0005-0000-0000-0000B7000000}"/>
    <cellStyle name="Normal_#10-Headcount" xfId="194" xr:uid="{00000000-0005-0000-0000-0000B8000000}"/>
    <cellStyle name="Percent" xfId="195" xr:uid="{00000000-0005-0000-0000-0000B9000000}"/>
    <cellStyle name="Percent [2]" xfId="196" xr:uid="{00000000-0005-0000-0000-0000BA000000}"/>
    <cellStyle name="Percent_laroux" xfId="197" xr:uid="{00000000-0005-0000-0000-0000BB000000}"/>
    <cellStyle name="RowLevel_0" xfId="198" xr:uid="{00000000-0005-0000-0000-0000BC000000}"/>
    <cellStyle name="Total" xfId="199" xr:uid="{00000000-0005-0000-0000-0000BD000000}"/>
    <cellStyle name="百" xfId="200" xr:uid="{00000000-0005-0000-0000-0000BE000000}"/>
    <cellStyle name="百_03-17" xfId="201" xr:uid="{00000000-0005-0000-0000-0000BF000000}"/>
    <cellStyle name="百_04-19" xfId="202" xr:uid="{00000000-0005-0000-0000-0000C0000000}"/>
    <cellStyle name="百_05" xfId="203" xr:uid="{00000000-0005-0000-0000-0000C1000000}"/>
    <cellStyle name="百_2005-18" xfId="204" xr:uid="{00000000-0005-0000-0000-0000C2000000}"/>
    <cellStyle name="百_2005-19" xfId="205" xr:uid="{00000000-0005-0000-0000-0000C3000000}"/>
    <cellStyle name="百_NJ09-03" xfId="206" xr:uid="{00000000-0005-0000-0000-0000C4000000}"/>
    <cellStyle name="百_NJ09-04" xfId="207" xr:uid="{00000000-0005-0000-0000-0000C5000000}"/>
    <cellStyle name="百_NJ09-05" xfId="208" xr:uid="{00000000-0005-0000-0000-0000C6000000}"/>
    <cellStyle name="百_NJ09-07" xfId="209" xr:uid="{00000000-0005-0000-0000-0000C7000000}"/>
    <cellStyle name="百_NJ09-08" xfId="210" xr:uid="{00000000-0005-0000-0000-0000C8000000}"/>
    <cellStyle name="百_NJ17-07" xfId="211" xr:uid="{00000000-0005-0000-0000-0000C9000000}"/>
    <cellStyle name="百_NJ17-08" xfId="212" xr:uid="{00000000-0005-0000-0000-0000CA000000}"/>
    <cellStyle name="百_NJ17-11" xfId="213" xr:uid="{00000000-0005-0000-0000-0000CB000000}"/>
    <cellStyle name="百_NJ17-16" xfId="214" xr:uid="{00000000-0005-0000-0000-0000CC000000}"/>
    <cellStyle name="百_NJ17-18" xfId="215" xr:uid="{00000000-0005-0000-0000-0000CD000000}"/>
    <cellStyle name="百_NJ17-19" xfId="216" xr:uid="{00000000-0005-0000-0000-0000CE000000}"/>
    <cellStyle name="百_NJ17-21" xfId="217" xr:uid="{00000000-0005-0000-0000-0000CF000000}"/>
    <cellStyle name="百_NJ17-22" xfId="218" xr:uid="{00000000-0005-0000-0000-0000D0000000}"/>
    <cellStyle name="百_NJ17-23" xfId="219" xr:uid="{00000000-0005-0000-0000-0000D1000000}"/>
    <cellStyle name="百_NJ17-25" xfId="220" xr:uid="{00000000-0005-0000-0000-0000D2000000}"/>
    <cellStyle name="百_NJ17-26" xfId="221" xr:uid="{00000000-0005-0000-0000-0000D3000000}"/>
    <cellStyle name="百_NJ17-27" xfId="222" xr:uid="{00000000-0005-0000-0000-0000D4000000}"/>
    <cellStyle name="百_NJ17-28" xfId="223" xr:uid="{00000000-0005-0000-0000-0000D5000000}"/>
    <cellStyle name="百_NJ17-33" xfId="224" xr:uid="{00000000-0005-0000-0000-0000D6000000}"/>
    <cellStyle name="百_NJ17-34" xfId="225" xr:uid="{00000000-0005-0000-0000-0000D7000000}"/>
    <cellStyle name="百_NJ17-35" xfId="226" xr:uid="{00000000-0005-0000-0000-0000D8000000}"/>
    <cellStyle name="百_NJ17-36" xfId="227" xr:uid="{00000000-0005-0000-0000-0000D9000000}"/>
    <cellStyle name="百_NJ17-37" xfId="228" xr:uid="{00000000-0005-0000-0000-0000DA000000}"/>
    <cellStyle name="百_NJ17-39" xfId="229" xr:uid="{00000000-0005-0000-0000-0000DB000000}"/>
    <cellStyle name="百_NJ17-42" xfId="230" xr:uid="{00000000-0005-0000-0000-0000DC000000}"/>
    <cellStyle name="百_NJ17-47" xfId="231" xr:uid="{00000000-0005-0000-0000-0000DD000000}"/>
    <cellStyle name="百_NJ17-54" xfId="232" xr:uid="{00000000-0005-0000-0000-0000DE000000}"/>
    <cellStyle name="百_NJ17-60" xfId="233" xr:uid="{00000000-0005-0000-0000-0000DF000000}"/>
    <cellStyle name="百_NJ17-62" xfId="234" xr:uid="{00000000-0005-0000-0000-0000E0000000}"/>
    <cellStyle name="百_NJ18-01" xfId="235" xr:uid="{00000000-0005-0000-0000-0000E1000000}"/>
    <cellStyle name="百_NJ18-02" xfId="236" xr:uid="{00000000-0005-0000-0000-0000E2000000}"/>
    <cellStyle name="百_NJ18-03" xfId="237" xr:uid="{00000000-0005-0000-0000-0000E3000000}"/>
    <cellStyle name="百_NJ18-04" xfId="238" xr:uid="{00000000-0005-0000-0000-0000E4000000}"/>
    <cellStyle name="百_NJ18-05" xfId="239" xr:uid="{00000000-0005-0000-0000-0000E5000000}"/>
    <cellStyle name="百_NJ18-06" xfId="240" xr:uid="{00000000-0005-0000-0000-0000E6000000}"/>
    <cellStyle name="百_NJ18-07" xfId="241" xr:uid="{00000000-0005-0000-0000-0000E7000000}"/>
    <cellStyle name="百_NJ18-08" xfId="242" xr:uid="{00000000-0005-0000-0000-0000E8000000}"/>
    <cellStyle name="百_NJ18-09" xfId="243" xr:uid="{00000000-0005-0000-0000-0000E9000000}"/>
    <cellStyle name="百_NJ18-10" xfId="244" xr:uid="{00000000-0005-0000-0000-0000EA000000}"/>
    <cellStyle name="百_NJ18-11" xfId="245" xr:uid="{00000000-0005-0000-0000-0000EB000000}"/>
    <cellStyle name="百_NJ18-12" xfId="246" xr:uid="{00000000-0005-0000-0000-0000EC000000}"/>
    <cellStyle name="百_NJ18-13" xfId="247" xr:uid="{00000000-0005-0000-0000-0000ED000000}"/>
    <cellStyle name="百_NJ18-14" xfId="248" xr:uid="{00000000-0005-0000-0000-0000EE000000}"/>
    <cellStyle name="百_NJ18-17" xfId="249" xr:uid="{00000000-0005-0000-0000-0000EF000000}"/>
    <cellStyle name="百_NJ18-18" xfId="250" xr:uid="{00000000-0005-0000-0000-0000F0000000}"/>
    <cellStyle name="百_NJ18-19" xfId="251" xr:uid="{00000000-0005-0000-0000-0000F1000000}"/>
    <cellStyle name="百_NJ18-21" xfId="252" xr:uid="{00000000-0005-0000-0000-0000F2000000}"/>
    <cellStyle name="百_NJ18-23" xfId="253" xr:uid="{00000000-0005-0000-0000-0000F3000000}"/>
    <cellStyle name="百_NJ18-27" xfId="254" xr:uid="{00000000-0005-0000-0000-0000F4000000}"/>
    <cellStyle name="百_NJ18-32" xfId="255" xr:uid="{00000000-0005-0000-0000-0000F5000000}"/>
    <cellStyle name="百_NJ18-33" xfId="256" xr:uid="{00000000-0005-0000-0000-0000F6000000}"/>
    <cellStyle name="百_NJ18-34" xfId="257" xr:uid="{00000000-0005-0000-0000-0000F7000000}"/>
    <cellStyle name="百_NJ18-38" xfId="258" xr:uid="{00000000-0005-0000-0000-0000F8000000}"/>
    <cellStyle name="百_NJ18-39" xfId="259" xr:uid="{00000000-0005-0000-0000-0000F9000000}"/>
    <cellStyle name="百_NJ18-43" xfId="260" xr:uid="{00000000-0005-0000-0000-0000FA000000}"/>
    <cellStyle name="百_封面" xfId="261" xr:uid="{00000000-0005-0000-0000-0000FB000000}"/>
    <cellStyle name="百分比 2" xfId="262" xr:uid="{00000000-0005-0000-0000-0000FC000000}"/>
    <cellStyle name="百分比 3" xfId="263" xr:uid="{00000000-0005-0000-0000-0000FD000000}"/>
    <cellStyle name="百分比 4" xfId="264" xr:uid="{00000000-0005-0000-0000-0000FE000000}"/>
    <cellStyle name="百分比 5" xfId="265" xr:uid="{00000000-0005-0000-0000-0000FF000000}"/>
    <cellStyle name="表标题" xfId="266" xr:uid="{00000000-0005-0000-0000-000000010000}"/>
    <cellStyle name="差_00省级(打印)" xfId="267" xr:uid="{00000000-0005-0000-0000-000001010000}"/>
    <cellStyle name="差_03昭通" xfId="268" xr:uid="{00000000-0005-0000-0000-000002010000}"/>
    <cellStyle name="差_0502通海县" xfId="269" xr:uid="{00000000-0005-0000-0000-000003010000}"/>
    <cellStyle name="差_05潍坊" xfId="270" xr:uid="{00000000-0005-0000-0000-000004010000}"/>
    <cellStyle name="差_0605石屏县" xfId="271" xr:uid="{00000000-0005-0000-0000-000005010000}"/>
    <cellStyle name="差_0605石屏县_财力性转移支付2010年预算参考数" xfId="272" xr:uid="{00000000-0005-0000-0000-000006010000}"/>
    <cellStyle name="差_07大连" xfId="273" xr:uid="{00000000-0005-0000-0000-000007010000}"/>
    <cellStyle name="差_07临沂" xfId="274" xr:uid="{00000000-0005-0000-0000-000008010000}"/>
    <cellStyle name="差_09黑龙江" xfId="275" xr:uid="{00000000-0005-0000-0000-000009010000}"/>
    <cellStyle name="差_09黑龙江_财力性转移支付2010年预算参考数" xfId="276" xr:uid="{00000000-0005-0000-0000-00000A010000}"/>
    <cellStyle name="差_1" xfId="277" xr:uid="{00000000-0005-0000-0000-00000B010000}"/>
    <cellStyle name="差_1_财力性转移支付2010年预算参考数" xfId="278" xr:uid="{00000000-0005-0000-0000-00000C010000}"/>
    <cellStyle name="差_1110洱源县" xfId="279" xr:uid="{00000000-0005-0000-0000-00000D010000}"/>
    <cellStyle name="差_1110洱源县_财力性转移支付2010年预算参考数" xfId="280" xr:uid="{00000000-0005-0000-0000-00000E010000}"/>
    <cellStyle name="差_11大理" xfId="281" xr:uid="{00000000-0005-0000-0000-00000F010000}"/>
    <cellStyle name="差_11大理_财力性转移支付2010年预算参考数" xfId="282" xr:uid="{00000000-0005-0000-0000-000010010000}"/>
    <cellStyle name="差_12滨州" xfId="283" xr:uid="{00000000-0005-0000-0000-000011010000}"/>
    <cellStyle name="差_12滨州_财力性转移支付2010年预算参考数" xfId="284" xr:uid="{00000000-0005-0000-0000-000012010000}"/>
    <cellStyle name="差_14安徽" xfId="285" xr:uid="{00000000-0005-0000-0000-000013010000}"/>
    <cellStyle name="差_14安徽_财力性转移支付2010年预算参考数" xfId="286" xr:uid="{00000000-0005-0000-0000-000014010000}"/>
    <cellStyle name="差_2" xfId="287" xr:uid="{00000000-0005-0000-0000-000015010000}"/>
    <cellStyle name="差_2_财力性转移支付2010年预算参考数" xfId="288" xr:uid="{00000000-0005-0000-0000-000016010000}"/>
    <cellStyle name="差_20 2007年河南结算单" xfId="289" xr:uid="{00000000-0005-0000-0000-000017010000}"/>
    <cellStyle name="差_2006年22湖南" xfId="290" xr:uid="{00000000-0005-0000-0000-000018010000}"/>
    <cellStyle name="差_2006年22湖南_财力性转移支付2010年预算参考数" xfId="291" xr:uid="{00000000-0005-0000-0000-000019010000}"/>
    <cellStyle name="差_2006年27重庆" xfId="292" xr:uid="{00000000-0005-0000-0000-00001A010000}"/>
    <cellStyle name="差_2006年27重庆_财力性转移支付2010年预算参考数" xfId="293" xr:uid="{00000000-0005-0000-0000-00001B010000}"/>
    <cellStyle name="差_2006年28四川" xfId="294" xr:uid="{00000000-0005-0000-0000-00001C010000}"/>
    <cellStyle name="差_2006年28四川_财力性转移支付2010年预算参考数" xfId="295" xr:uid="{00000000-0005-0000-0000-00001D010000}"/>
    <cellStyle name="差_2006年30云南" xfId="296" xr:uid="{00000000-0005-0000-0000-00001E010000}"/>
    <cellStyle name="差_2006年33甘肃" xfId="297" xr:uid="{00000000-0005-0000-0000-00001F010000}"/>
    <cellStyle name="差_2006年34青海" xfId="298" xr:uid="{00000000-0005-0000-0000-000020010000}"/>
    <cellStyle name="差_2006年34青海_财力性转移支付2010年预算参考数" xfId="299" xr:uid="{00000000-0005-0000-0000-000021010000}"/>
    <cellStyle name="差_2006年全省财力计算表（中央、决算）" xfId="300" xr:uid="{00000000-0005-0000-0000-000022010000}"/>
    <cellStyle name="差_2006年水利统计指标统计表" xfId="301" xr:uid="{00000000-0005-0000-0000-000023010000}"/>
    <cellStyle name="差_2006年水利统计指标统计表_财力性转移支付2010年预算参考数" xfId="302" xr:uid="{00000000-0005-0000-0000-000024010000}"/>
    <cellStyle name="差_2007结算与财力(6.2)" xfId="303" xr:uid="{00000000-0005-0000-0000-000025010000}"/>
    <cellStyle name="差_2007年结算已定项目对账单" xfId="304" xr:uid="{00000000-0005-0000-0000-000026010000}"/>
    <cellStyle name="差_2007年收支情况及2008年收支预计表(汇总表)" xfId="305" xr:uid="{00000000-0005-0000-0000-000027010000}"/>
    <cellStyle name="差_2007年收支情况及2008年收支预计表(汇总表)_财力性转移支付2010年预算参考数" xfId="306" xr:uid="{00000000-0005-0000-0000-000028010000}"/>
    <cellStyle name="差_2007年一般预算支出剔除" xfId="307" xr:uid="{00000000-0005-0000-0000-000029010000}"/>
    <cellStyle name="差_2007年一般预算支出剔除_财力性转移支付2010年预算参考数" xfId="308" xr:uid="{00000000-0005-0000-0000-00002A010000}"/>
    <cellStyle name="差_2007年中央财政与河南省财政年终决算结算单" xfId="309" xr:uid="{00000000-0005-0000-0000-00002B010000}"/>
    <cellStyle name="差_2007一般预算支出口径剔除表" xfId="310" xr:uid="{00000000-0005-0000-0000-00002C010000}"/>
    <cellStyle name="差_2007一般预算支出口径剔除表_财力性转移支付2010年预算参考数" xfId="311" xr:uid="{00000000-0005-0000-0000-00002D010000}"/>
    <cellStyle name="差_2008计算资料（8月11日终稿）" xfId="312" xr:uid="{00000000-0005-0000-0000-00002E010000}"/>
    <cellStyle name="差_2008计算资料（8月5）" xfId="313" xr:uid="{00000000-0005-0000-0000-00002F010000}"/>
    <cellStyle name="差_2008年财政收支预算草案(1.4)" xfId="314" xr:uid="{00000000-0005-0000-0000-000030010000}"/>
    <cellStyle name="差_2008年全省汇总收支计算表" xfId="315" xr:uid="{00000000-0005-0000-0000-000031010000}"/>
    <cellStyle name="差_2008年全省汇总收支计算表_财力性转移支付2010年预算参考数" xfId="316" xr:uid="{00000000-0005-0000-0000-000032010000}"/>
    <cellStyle name="差_2008年全省人员信息" xfId="317" xr:uid="{00000000-0005-0000-0000-000033010000}"/>
    <cellStyle name="差_2008年一般预算支出预计" xfId="318" xr:uid="{00000000-0005-0000-0000-000034010000}"/>
    <cellStyle name="差_2008年预计支出与2007年对比" xfId="319" xr:uid="{00000000-0005-0000-0000-000035010000}"/>
    <cellStyle name="差_2008年支出调整" xfId="321" xr:uid="{00000000-0005-0000-0000-000037010000}"/>
    <cellStyle name="差_2008年支出调整_财力性转移支付2010年预算参考数" xfId="322" xr:uid="{00000000-0005-0000-0000-000038010000}"/>
    <cellStyle name="差_2008年支出核定" xfId="320" xr:uid="{00000000-0005-0000-0000-000036010000}"/>
    <cellStyle name="差_2009年财力测算情况11.19" xfId="323" xr:uid="{00000000-0005-0000-0000-000039010000}"/>
    <cellStyle name="差_2009年结算（最终）" xfId="324" xr:uid="{00000000-0005-0000-0000-00003A010000}"/>
    <cellStyle name="差_2009年省对市县转移支付测算表(9.27)" xfId="325" xr:uid="{00000000-0005-0000-0000-00003B010000}"/>
    <cellStyle name="差_2009年省与市县结算（最终）" xfId="326" xr:uid="{00000000-0005-0000-0000-00003C010000}"/>
    <cellStyle name="差_2009全省决算表（批复后）" xfId="327" xr:uid="{00000000-0005-0000-0000-00003D010000}"/>
    <cellStyle name="差_2010.10.30" xfId="328" xr:uid="{00000000-0005-0000-0000-00003E010000}"/>
    <cellStyle name="差_2010年全省供养人员" xfId="329" xr:uid="{00000000-0005-0000-0000-00003F010000}"/>
    <cellStyle name="差_2010年收入预测表（20091218)）" xfId="330" xr:uid="{00000000-0005-0000-0000-000040010000}"/>
    <cellStyle name="差_2010年收入预测表（20091219)）" xfId="331" xr:uid="{00000000-0005-0000-0000-000041010000}"/>
    <cellStyle name="差_2010年收入预测表（20091230)）" xfId="332" xr:uid="{00000000-0005-0000-0000-000042010000}"/>
    <cellStyle name="差_2010省对市县转移支付测算表(10-21）" xfId="333" xr:uid="{00000000-0005-0000-0000-000043010000}"/>
    <cellStyle name="差_2010省级行政性收费专项收入批复" xfId="334" xr:uid="{00000000-0005-0000-0000-000044010000}"/>
    <cellStyle name="差_20111127汇报附表（8张）" xfId="335" xr:uid="{00000000-0005-0000-0000-000045010000}"/>
    <cellStyle name="差_2011年全省及省级预计2011-12-12" xfId="336" xr:uid="{00000000-0005-0000-0000-000046010000}"/>
    <cellStyle name="差_2011年预算表格2010.12.9" xfId="337" xr:uid="{00000000-0005-0000-0000-000047010000}"/>
    <cellStyle name="差_2011年预算大表11-26" xfId="338" xr:uid="{00000000-0005-0000-0000-000048010000}"/>
    <cellStyle name="差_2012年提前告知事项" xfId="339" xr:uid="{00000000-0005-0000-0000-000049010000}"/>
    <cellStyle name="差_2012年县级基本财力保障机制测算数据20120526旧转移支付系数" xfId="340" xr:uid="{00000000-0005-0000-0000-00004A010000}"/>
    <cellStyle name="差_20160105省级2016年预算情况表（最新）" xfId="341" xr:uid="{00000000-0005-0000-0000-00004B010000}"/>
    <cellStyle name="差_20河南" xfId="342" xr:uid="{00000000-0005-0000-0000-00004C010000}"/>
    <cellStyle name="差_20河南(财政部2010年县级基本财力测算数据)" xfId="343" xr:uid="{00000000-0005-0000-0000-00004D010000}"/>
    <cellStyle name="差_20河南_财力性转移支付2010年预算参考数" xfId="344" xr:uid="{00000000-0005-0000-0000-00004E010000}"/>
    <cellStyle name="差_22湖南" xfId="345" xr:uid="{00000000-0005-0000-0000-00004F010000}"/>
    <cellStyle name="差_22湖南_财力性转移支付2010年预算参考数" xfId="346" xr:uid="{00000000-0005-0000-0000-000050010000}"/>
    <cellStyle name="差_27重庆" xfId="347" xr:uid="{00000000-0005-0000-0000-000051010000}"/>
    <cellStyle name="差_27重庆_财力性转移支付2010年预算参考数" xfId="348" xr:uid="{00000000-0005-0000-0000-000052010000}"/>
    <cellStyle name="差_28四川" xfId="349" xr:uid="{00000000-0005-0000-0000-000053010000}"/>
    <cellStyle name="差_28四川_财力性转移支付2010年预算参考数" xfId="350" xr:uid="{00000000-0005-0000-0000-000054010000}"/>
    <cellStyle name="差_30云南" xfId="351" xr:uid="{00000000-0005-0000-0000-000055010000}"/>
    <cellStyle name="差_30云南_1" xfId="352" xr:uid="{00000000-0005-0000-0000-000056010000}"/>
    <cellStyle name="差_30云南_1_财力性转移支付2010年预算参考数" xfId="353" xr:uid="{00000000-0005-0000-0000-000057010000}"/>
    <cellStyle name="差_33甘肃" xfId="354" xr:uid="{00000000-0005-0000-0000-000058010000}"/>
    <cellStyle name="差_34青海" xfId="355" xr:uid="{00000000-0005-0000-0000-000059010000}"/>
    <cellStyle name="差_34青海_1" xfId="356" xr:uid="{00000000-0005-0000-0000-00005A010000}"/>
    <cellStyle name="差_34青海_1_财力性转移支付2010年预算参考数" xfId="357" xr:uid="{00000000-0005-0000-0000-00005B010000}"/>
    <cellStyle name="差_34青海_财力性转移支付2010年预算参考数" xfId="358" xr:uid="{00000000-0005-0000-0000-00005C010000}"/>
    <cellStyle name="差_410927000_台前县" xfId="359" xr:uid="{00000000-0005-0000-0000-00005D010000}"/>
    <cellStyle name="差_530623_2006年县级财政报表附表" xfId="360" xr:uid="{00000000-0005-0000-0000-00005E010000}"/>
    <cellStyle name="差_530629_2006年县级财政报表附表" xfId="361" xr:uid="{00000000-0005-0000-0000-00005F010000}"/>
    <cellStyle name="差_5334_2006年迪庆县级财政报表附表" xfId="362" xr:uid="{00000000-0005-0000-0000-000060010000}"/>
    <cellStyle name="差_Book1" xfId="363" xr:uid="{00000000-0005-0000-0000-000061010000}"/>
    <cellStyle name="差_Book1_财力性转移支付2010年预算参考数" xfId="364" xr:uid="{00000000-0005-0000-0000-000062010000}"/>
    <cellStyle name="差_Book2" xfId="365" xr:uid="{00000000-0005-0000-0000-000063010000}"/>
    <cellStyle name="差_Book2_财力性转移支付2010年预算参考数" xfId="366" xr:uid="{00000000-0005-0000-0000-000064010000}"/>
    <cellStyle name="差_gdp" xfId="367" xr:uid="{00000000-0005-0000-0000-000065010000}"/>
    <cellStyle name="差_M01-2(州市补助收入)" xfId="368" xr:uid="{00000000-0005-0000-0000-000066010000}"/>
    <cellStyle name="差_Sheet1" xfId="369" xr:uid="{00000000-0005-0000-0000-000067010000}"/>
    <cellStyle name="差_Xl0000068" xfId="370" xr:uid="{00000000-0005-0000-0000-000068010000}"/>
    <cellStyle name="差_Xl0000071" xfId="371" xr:uid="{00000000-0005-0000-0000-000069010000}"/>
    <cellStyle name="差_安徽 缺口县区测算(地方填报)1" xfId="372" xr:uid="{00000000-0005-0000-0000-00006A010000}"/>
    <cellStyle name="差_安徽 缺口县区测算(地方填报)1_财力性转移支付2010年预算参考数" xfId="373" xr:uid="{00000000-0005-0000-0000-00006B010000}"/>
    <cellStyle name="差_表一" xfId="374" xr:uid="{00000000-0005-0000-0000-00006C010000}"/>
    <cellStyle name="差_不含人员经费系数" xfId="375" xr:uid="{00000000-0005-0000-0000-00006D010000}"/>
    <cellStyle name="差_不含人员经费系数_财力性转移支付2010年预算参考数" xfId="376" xr:uid="{00000000-0005-0000-0000-00006E010000}"/>
    <cellStyle name="差_财力差异计算表(不含非农业区)" xfId="377" xr:uid="{00000000-0005-0000-0000-00006F010000}"/>
    <cellStyle name="差_财政供养人员" xfId="378" xr:uid="{00000000-0005-0000-0000-000070010000}"/>
    <cellStyle name="差_财政供养人员_财力性转移支付2010年预算参考数" xfId="379" xr:uid="{00000000-0005-0000-0000-000071010000}"/>
    <cellStyle name="差_财政厅编制用表（2011年报省人大）" xfId="380" xr:uid="{00000000-0005-0000-0000-000072010000}"/>
    <cellStyle name="差_测算结果" xfId="381" xr:uid="{00000000-0005-0000-0000-000073010000}"/>
    <cellStyle name="差_测算结果_财力性转移支付2010年预算参考数" xfId="382" xr:uid="{00000000-0005-0000-0000-000074010000}"/>
    <cellStyle name="差_测算结果汇总" xfId="383" xr:uid="{00000000-0005-0000-0000-000075010000}"/>
    <cellStyle name="差_测算结果汇总_财力性转移支付2010年预算参考数" xfId="384" xr:uid="{00000000-0005-0000-0000-000076010000}"/>
    <cellStyle name="差_测算总表" xfId="385" xr:uid="{00000000-0005-0000-0000-000077010000}"/>
    <cellStyle name="差_成本差异系数" xfId="386" xr:uid="{00000000-0005-0000-0000-000078010000}"/>
    <cellStyle name="差_成本差异系数（含人口规模）" xfId="387" xr:uid="{00000000-0005-0000-0000-000079010000}"/>
    <cellStyle name="差_成本差异系数（含人口规模）_财力性转移支付2010年预算参考数" xfId="388" xr:uid="{00000000-0005-0000-0000-00007A010000}"/>
    <cellStyle name="差_成本差异系数_财力性转移支付2010年预算参考数" xfId="389" xr:uid="{00000000-0005-0000-0000-00007B010000}"/>
    <cellStyle name="差_城建部门" xfId="390" xr:uid="{00000000-0005-0000-0000-00007C010000}"/>
    <cellStyle name="差_大连市" xfId="391" xr:uid="{00000000-0005-0000-0000-00007D010000}"/>
    <cellStyle name="差_第五部分(才淼、饶永宏）" xfId="392" xr:uid="{00000000-0005-0000-0000-00007E010000}"/>
    <cellStyle name="差_第一部分：综合全" xfId="393" xr:uid="{00000000-0005-0000-0000-00007F010000}"/>
    <cellStyle name="差_对口支援新疆资金规模测算表20100106" xfId="394" xr:uid="{00000000-0005-0000-0000-000080010000}"/>
    <cellStyle name="差_对口支援新疆资金规模测算表20100113" xfId="395" xr:uid="{00000000-0005-0000-0000-000081010000}"/>
    <cellStyle name="差_分析缺口率" xfId="396" xr:uid="{00000000-0005-0000-0000-000082010000}"/>
    <cellStyle name="差_分析缺口率_财力性转移支付2010年预算参考数" xfId="397" xr:uid="{00000000-0005-0000-0000-000083010000}"/>
    <cellStyle name="差_分县成本差异系数" xfId="398" xr:uid="{00000000-0005-0000-0000-000084010000}"/>
    <cellStyle name="差_分县成本差异系数_不含人员经费系数" xfId="399" xr:uid="{00000000-0005-0000-0000-000085010000}"/>
    <cellStyle name="差_分县成本差异系数_不含人员经费系数_财力性转移支付2010年预算参考数" xfId="400" xr:uid="{00000000-0005-0000-0000-000086010000}"/>
    <cellStyle name="差_分县成本差异系数_财力性转移支付2010年预算参考数" xfId="401" xr:uid="{00000000-0005-0000-0000-000087010000}"/>
    <cellStyle name="差_分县成本差异系数_民生政策最低支出需求" xfId="402" xr:uid="{00000000-0005-0000-0000-000088010000}"/>
    <cellStyle name="差_分县成本差异系数_民生政策最低支出需求_财力性转移支付2010年预算参考数" xfId="403" xr:uid="{00000000-0005-0000-0000-000089010000}"/>
    <cellStyle name="差_附表" xfId="404" xr:uid="{00000000-0005-0000-0000-00008A010000}"/>
    <cellStyle name="差_附表_财力性转移支付2010年预算参考数" xfId="405" xr:uid="{00000000-0005-0000-0000-00008B010000}"/>
    <cellStyle name="差_复件 复件 2010年预算表格－2010-03-26-（含表间 公式）" xfId="406" xr:uid="{00000000-0005-0000-0000-00008C010000}"/>
    <cellStyle name="差_国有资本经营预算（2011年报省人大）" xfId="407" xr:uid="{00000000-0005-0000-0000-00008D010000}"/>
    <cellStyle name="差_河南 缺口县区测算(地方填报)" xfId="432" xr:uid="{00000000-0005-0000-0000-0000A6010000}"/>
    <cellStyle name="差_河南 缺口县区测算(地方填报)_财力性转移支付2010年预算参考数" xfId="433" xr:uid="{00000000-0005-0000-0000-0000A7010000}"/>
    <cellStyle name="差_河南 缺口县区测算(地方填报白)" xfId="434" xr:uid="{00000000-0005-0000-0000-0000A8010000}"/>
    <cellStyle name="差_河南 缺口县区测算(地方填报白)_财力性转移支付2010年预算参考数" xfId="435" xr:uid="{00000000-0005-0000-0000-0000A9010000}"/>
    <cellStyle name="差_河南省----2009-05-21（补充数据）" xfId="436" xr:uid="{00000000-0005-0000-0000-0000AA010000}"/>
    <cellStyle name="差_河南省农村义务教育教师绩效工资测算表8-12" xfId="437" xr:uid="{00000000-0005-0000-0000-0000AB010000}"/>
    <cellStyle name="差_核定人数对比" xfId="438" xr:uid="{00000000-0005-0000-0000-0000AC010000}"/>
    <cellStyle name="差_核定人数对比_财力性转移支付2010年预算参考数" xfId="439" xr:uid="{00000000-0005-0000-0000-0000AD010000}"/>
    <cellStyle name="差_核定人数下发表" xfId="440" xr:uid="{00000000-0005-0000-0000-0000AE010000}"/>
    <cellStyle name="差_核定人数下发表_财力性转移支付2010年预算参考数" xfId="441" xr:uid="{00000000-0005-0000-0000-0000AF010000}"/>
    <cellStyle name="差_汇总" xfId="442" xr:uid="{00000000-0005-0000-0000-0000B0010000}"/>
    <cellStyle name="差_汇总_财力性转移支付2010年预算参考数" xfId="443" xr:uid="{00000000-0005-0000-0000-0000B1010000}"/>
    <cellStyle name="差_汇总表" xfId="444" xr:uid="{00000000-0005-0000-0000-0000B2010000}"/>
    <cellStyle name="差_汇总表_财力性转移支付2010年预算参考数" xfId="445" xr:uid="{00000000-0005-0000-0000-0000B3010000}"/>
    <cellStyle name="差_汇总表4" xfId="446" xr:uid="{00000000-0005-0000-0000-0000B4010000}"/>
    <cellStyle name="差_汇总表4_财力性转移支付2010年预算参考数" xfId="447" xr:uid="{00000000-0005-0000-0000-0000B5010000}"/>
    <cellStyle name="差_汇总-县级财政报表附表" xfId="448" xr:uid="{00000000-0005-0000-0000-0000B6010000}"/>
    <cellStyle name="差_检验表" xfId="449" xr:uid="{00000000-0005-0000-0000-0000B7010000}"/>
    <cellStyle name="差_检验表（调整后）" xfId="450" xr:uid="{00000000-0005-0000-0000-0000B8010000}"/>
    <cellStyle name="差_教育(按照总人口测算）—20080416" xfId="451" xr:uid="{00000000-0005-0000-0000-0000B9010000}"/>
    <cellStyle name="差_教育(按照总人口测算）—20080416_不含人员经费系数" xfId="452" xr:uid="{00000000-0005-0000-0000-0000BA010000}"/>
    <cellStyle name="差_教育(按照总人口测算）—20080416_不含人员经费系数_财力性转移支付2010年预算参考数" xfId="453" xr:uid="{00000000-0005-0000-0000-0000BB010000}"/>
    <cellStyle name="差_教育(按照总人口测算）—20080416_财力性转移支付2010年预算参考数" xfId="454" xr:uid="{00000000-0005-0000-0000-0000BC010000}"/>
    <cellStyle name="差_教育(按照总人口测算）—20080416_民生政策最低支出需求" xfId="455" xr:uid="{00000000-0005-0000-0000-0000BD010000}"/>
    <cellStyle name="差_教育(按照总人口测算）—20080416_民生政策最低支出需求_财力性转移支付2010年预算参考数" xfId="456" xr:uid="{00000000-0005-0000-0000-0000BE010000}"/>
    <cellStyle name="差_教育(按照总人口测算）—20080416_县市旗测算-新科目（含人口规模效应）" xfId="457" xr:uid="{00000000-0005-0000-0000-0000BF010000}"/>
    <cellStyle name="差_教育(按照总人口测算）—20080416_县市旗测算-新科目（含人口规模效应）_财力性转移支付2010年预算参考数" xfId="458" xr:uid="{00000000-0005-0000-0000-0000C0010000}"/>
    <cellStyle name="差_津补贴保障测算（2010.3.19）" xfId="459" xr:uid="{00000000-0005-0000-0000-0000C1010000}"/>
    <cellStyle name="差_津补贴保障测算(5.21)" xfId="460" xr:uid="{00000000-0005-0000-0000-0000C2010000}"/>
    <cellStyle name="差_丽江汇总" xfId="461" xr:uid="{00000000-0005-0000-0000-0000C3010000}"/>
    <cellStyle name="差_民生政策最低支出需求" xfId="462" xr:uid="{00000000-0005-0000-0000-0000C4010000}"/>
    <cellStyle name="差_民生政策最低支出需求_财力性转移支付2010年预算参考数" xfId="463" xr:uid="{00000000-0005-0000-0000-0000C5010000}"/>
    <cellStyle name="差_农林水和城市维护标准支出20080505－县区合计" xfId="464" xr:uid="{00000000-0005-0000-0000-0000C6010000}"/>
    <cellStyle name="差_农林水和城市维护标准支出20080505－县区合计_不含人员经费系数" xfId="465" xr:uid="{00000000-0005-0000-0000-0000C7010000}"/>
    <cellStyle name="差_农林水和城市维护标准支出20080505－县区合计_不含人员经费系数_财力性转移支付2010年预算参考数" xfId="466" xr:uid="{00000000-0005-0000-0000-0000C8010000}"/>
    <cellStyle name="差_农林水和城市维护标准支出20080505－县区合计_财力性转移支付2010年预算参考数" xfId="467" xr:uid="{00000000-0005-0000-0000-0000C9010000}"/>
    <cellStyle name="差_农林水和城市维护标准支出20080505－县区合计_民生政策最低支出需求" xfId="468" xr:uid="{00000000-0005-0000-0000-0000CA010000}"/>
    <cellStyle name="差_农林水和城市维护标准支出20080505－县区合计_民生政策最低支出需求_财力性转移支付2010年预算参考数" xfId="469" xr:uid="{00000000-0005-0000-0000-0000CB010000}"/>
    <cellStyle name="差_农林水和城市维护标准支出20080505－县区合计_县市旗测算-新科目（含人口规模效应）" xfId="470" xr:uid="{00000000-0005-0000-0000-0000CC010000}"/>
    <cellStyle name="差_农林水和城市维护标准支出20080505－县区合计_县市旗测算-新科目（含人口规模效应）_财力性转移支付2010年预算参考数" xfId="471" xr:uid="{00000000-0005-0000-0000-0000CD010000}"/>
    <cellStyle name="差_平邑" xfId="472" xr:uid="{00000000-0005-0000-0000-0000CE010000}"/>
    <cellStyle name="差_平邑_财力性转移支付2010年预算参考数" xfId="473" xr:uid="{00000000-0005-0000-0000-0000CF010000}"/>
    <cellStyle name="差_其他部门(按照总人口测算）—20080416" xfId="474" xr:uid="{00000000-0005-0000-0000-0000D0010000}"/>
    <cellStyle name="差_其他部门(按照总人口测算）—20080416_不含人员经费系数" xfId="475" xr:uid="{00000000-0005-0000-0000-0000D1010000}"/>
    <cellStyle name="差_其他部门(按照总人口测算）—20080416_不含人员经费系数_财力性转移支付2010年预算参考数" xfId="476" xr:uid="{00000000-0005-0000-0000-0000D2010000}"/>
    <cellStyle name="差_其他部门(按照总人口测算）—20080416_财力性转移支付2010年预算参考数" xfId="477" xr:uid="{00000000-0005-0000-0000-0000D3010000}"/>
    <cellStyle name="差_其他部门(按照总人口测算）—20080416_民生政策最低支出需求" xfId="478" xr:uid="{00000000-0005-0000-0000-0000D4010000}"/>
    <cellStyle name="差_其他部门(按照总人口测算）—20080416_民生政策最低支出需求_财力性转移支付2010年预算参考数" xfId="479" xr:uid="{00000000-0005-0000-0000-0000D5010000}"/>
    <cellStyle name="差_其他部门(按照总人口测算）—20080416_县市旗测算-新科目（含人口规模效应）" xfId="480" xr:uid="{00000000-0005-0000-0000-0000D6010000}"/>
    <cellStyle name="差_其他部门(按照总人口测算）—20080416_县市旗测算-新科目（含人口规模效应）_财力性转移支付2010年预算参考数" xfId="481" xr:uid="{00000000-0005-0000-0000-0000D7010000}"/>
    <cellStyle name="差_青海 缺口县区测算(地方填报)" xfId="482" xr:uid="{00000000-0005-0000-0000-0000D8010000}"/>
    <cellStyle name="差_青海 缺口县区测算(地方填报)_财力性转移支付2010年预算参考数" xfId="483" xr:uid="{00000000-0005-0000-0000-0000D9010000}"/>
    <cellStyle name="差_缺口县区测算" xfId="484" xr:uid="{00000000-0005-0000-0000-0000DA010000}"/>
    <cellStyle name="差_缺口县区测算（11.13）" xfId="485" xr:uid="{00000000-0005-0000-0000-0000DB010000}"/>
    <cellStyle name="差_缺口县区测算（11.13）_财力性转移支付2010年预算参考数" xfId="486" xr:uid="{00000000-0005-0000-0000-0000DC010000}"/>
    <cellStyle name="差_缺口县区测算(按2007支出增长25%测算)" xfId="487" xr:uid="{00000000-0005-0000-0000-0000DD010000}"/>
    <cellStyle name="差_缺口县区测算(按2007支出增长25%测算)_财力性转移支付2010年预算参考数" xfId="488" xr:uid="{00000000-0005-0000-0000-0000DE010000}"/>
    <cellStyle name="差_缺口县区测算(按核定人数)" xfId="489" xr:uid="{00000000-0005-0000-0000-0000DF010000}"/>
    <cellStyle name="差_缺口县区测算(按核定人数)_财力性转移支付2010年预算参考数" xfId="490" xr:uid="{00000000-0005-0000-0000-0000E0010000}"/>
    <cellStyle name="差_缺口县区测算(财政部标准)" xfId="491" xr:uid="{00000000-0005-0000-0000-0000E1010000}"/>
    <cellStyle name="差_缺口县区测算(财政部标准)_财力性转移支付2010年预算参考数" xfId="492" xr:uid="{00000000-0005-0000-0000-0000E2010000}"/>
    <cellStyle name="差_缺口县区测算_财力性转移支付2010年预算参考数" xfId="493" xr:uid="{00000000-0005-0000-0000-0000E3010000}"/>
    <cellStyle name="差_缺口消化情况" xfId="494" xr:uid="{00000000-0005-0000-0000-0000E4010000}"/>
    <cellStyle name="差_人员工资和公用经费" xfId="495" xr:uid="{00000000-0005-0000-0000-0000E5010000}"/>
    <cellStyle name="差_人员工资和公用经费_财力性转移支付2010年预算参考数" xfId="496" xr:uid="{00000000-0005-0000-0000-0000E6010000}"/>
    <cellStyle name="差_人员工资和公用经费2" xfId="497" xr:uid="{00000000-0005-0000-0000-0000E7010000}"/>
    <cellStyle name="差_人员工资和公用经费2_财力性转移支付2010年预算参考数" xfId="498" xr:uid="{00000000-0005-0000-0000-0000E8010000}"/>
    <cellStyle name="差_人员工资和公用经费3" xfId="499" xr:uid="{00000000-0005-0000-0000-0000E9010000}"/>
    <cellStyle name="差_人员工资和公用经费3_财力性转移支付2010年预算参考数" xfId="500" xr:uid="{00000000-0005-0000-0000-0000EA010000}"/>
    <cellStyle name="差_山东省民生支出标准" xfId="501" xr:uid="{00000000-0005-0000-0000-0000EB010000}"/>
    <cellStyle name="差_山东省民生支出标准_财力性转移支付2010年预算参考数" xfId="502" xr:uid="{00000000-0005-0000-0000-0000EC010000}"/>
    <cellStyle name="差_商品交易所2006--2008年税收" xfId="503" xr:uid="{00000000-0005-0000-0000-0000ED010000}"/>
    <cellStyle name="差_省电力2008年 工作表" xfId="504" xr:uid="{00000000-0005-0000-0000-0000EE010000}"/>
    <cellStyle name="差_省级明细" xfId="505" xr:uid="{00000000-0005-0000-0000-0000EF010000}"/>
    <cellStyle name="差_省级明细_2016年预算草案1.13" xfId="506" xr:uid="{00000000-0005-0000-0000-0000F0010000}"/>
    <cellStyle name="差_省级明细_23" xfId="507" xr:uid="{00000000-0005-0000-0000-0000F1010000}"/>
    <cellStyle name="差_省级明细_Book1" xfId="508" xr:uid="{00000000-0005-0000-0000-0000F2010000}"/>
    <cellStyle name="差_省级明细_Xl0000068" xfId="509" xr:uid="{00000000-0005-0000-0000-0000F3010000}"/>
    <cellStyle name="差_省级明细_Xl0000071" xfId="510" xr:uid="{00000000-0005-0000-0000-0000F4010000}"/>
    <cellStyle name="差_省级明细_代编全省支出预算修改" xfId="511" xr:uid="{00000000-0005-0000-0000-0000F5010000}"/>
    <cellStyle name="差_省级明细_冬梅3" xfId="512" xr:uid="{00000000-0005-0000-0000-0000F6010000}"/>
    <cellStyle name="差_省级明细_副本1.2" xfId="513" xr:uid="{00000000-0005-0000-0000-0000F7010000}"/>
    <cellStyle name="差_省级明细_副本最新" xfId="514" xr:uid="{00000000-0005-0000-0000-0000F8010000}"/>
    <cellStyle name="差_省级明细_基金最新" xfId="515" xr:uid="{00000000-0005-0000-0000-0000F9010000}"/>
    <cellStyle name="差_省级明细_全省收入代编最新" xfId="516" xr:uid="{00000000-0005-0000-0000-0000FA010000}"/>
    <cellStyle name="差_省级明细_全省预算代编" xfId="517" xr:uid="{00000000-0005-0000-0000-0000FB010000}"/>
    <cellStyle name="差_省级明细_政府性基金人大会表格1稿" xfId="518" xr:uid="{00000000-0005-0000-0000-0000FC010000}"/>
    <cellStyle name="差_省属监狱人员级别表(驻外)" xfId="519" xr:uid="{00000000-0005-0000-0000-0000FD010000}"/>
    <cellStyle name="差_市辖区测算20080510" xfId="520" xr:uid="{00000000-0005-0000-0000-0000FE010000}"/>
    <cellStyle name="差_市辖区测算20080510_不含人员经费系数" xfId="521" xr:uid="{00000000-0005-0000-0000-0000FF010000}"/>
    <cellStyle name="差_市辖区测算20080510_不含人员经费系数_财力性转移支付2010年预算参考数" xfId="522" xr:uid="{00000000-0005-0000-0000-000000020000}"/>
    <cellStyle name="差_市辖区测算20080510_财力性转移支付2010年预算参考数" xfId="523" xr:uid="{00000000-0005-0000-0000-000001020000}"/>
    <cellStyle name="差_市辖区测算20080510_民生政策最低支出需求" xfId="524" xr:uid="{00000000-0005-0000-0000-000002020000}"/>
    <cellStyle name="差_市辖区测算20080510_民生政策最低支出需求_财力性转移支付2010年预算参考数" xfId="525" xr:uid="{00000000-0005-0000-0000-000003020000}"/>
    <cellStyle name="差_市辖区测算20080510_县市旗测算-新科目（含人口规模效应）" xfId="526" xr:uid="{00000000-0005-0000-0000-000004020000}"/>
    <cellStyle name="差_市辖区测算20080510_县市旗测算-新科目（含人口规模效应）_财力性转移支付2010年预算参考数" xfId="527" xr:uid="{00000000-0005-0000-0000-000005020000}"/>
    <cellStyle name="差_市辖区测算-新科目（20080626）" xfId="528" xr:uid="{00000000-0005-0000-0000-000006020000}"/>
    <cellStyle name="差_市辖区测算-新科目（20080626）_不含人员经费系数" xfId="529" xr:uid="{00000000-0005-0000-0000-000007020000}"/>
    <cellStyle name="差_市辖区测算-新科目（20080626）_不含人员经费系数_财力性转移支付2010年预算参考数" xfId="530" xr:uid="{00000000-0005-0000-0000-000008020000}"/>
    <cellStyle name="差_市辖区测算-新科目（20080626）_财力性转移支付2010年预算参考数" xfId="531" xr:uid="{00000000-0005-0000-0000-000009020000}"/>
    <cellStyle name="差_市辖区测算-新科目（20080626）_民生政策最低支出需求" xfId="532" xr:uid="{00000000-0005-0000-0000-00000A020000}"/>
    <cellStyle name="差_市辖区测算-新科目（20080626）_民生政策最低支出需求_财力性转移支付2010年预算参考数" xfId="533" xr:uid="{00000000-0005-0000-0000-00000B020000}"/>
    <cellStyle name="差_市辖区测算-新科目（20080626）_县市旗测算-新科目（含人口规模效应）" xfId="534" xr:uid="{00000000-0005-0000-0000-00000C020000}"/>
    <cellStyle name="差_市辖区测算-新科目（20080626）_县市旗测算-新科目（含人口规模效应）_财力性转移支付2010年预算参考数" xfId="535" xr:uid="{00000000-0005-0000-0000-00000D020000}"/>
    <cellStyle name="差_同德" xfId="536" xr:uid="{00000000-0005-0000-0000-00000E020000}"/>
    <cellStyle name="差_同德_财力性转移支付2010年预算参考数" xfId="537" xr:uid="{00000000-0005-0000-0000-00000F020000}"/>
    <cellStyle name="差_危改资金测算" xfId="538" xr:uid="{00000000-0005-0000-0000-000010020000}"/>
    <cellStyle name="差_危改资金测算_财力性转移支付2010年预算参考数" xfId="539" xr:uid="{00000000-0005-0000-0000-000011020000}"/>
    <cellStyle name="差_卫生(按照总人口测算）—20080416" xfId="540" xr:uid="{00000000-0005-0000-0000-000012020000}"/>
    <cellStyle name="差_卫生(按照总人口测算）—20080416_不含人员经费系数" xfId="541" xr:uid="{00000000-0005-0000-0000-000013020000}"/>
    <cellStyle name="差_卫生(按照总人口测算）—20080416_不含人员经费系数_财力性转移支付2010年预算参考数" xfId="542" xr:uid="{00000000-0005-0000-0000-000014020000}"/>
    <cellStyle name="差_卫生(按照总人口测算）—20080416_财力性转移支付2010年预算参考数" xfId="543" xr:uid="{00000000-0005-0000-0000-000015020000}"/>
    <cellStyle name="差_卫生(按照总人口测算）—20080416_民生政策最低支出需求" xfId="544" xr:uid="{00000000-0005-0000-0000-000016020000}"/>
    <cellStyle name="差_卫生(按照总人口测算）—20080416_民生政策最低支出需求_财力性转移支付2010年预算参考数" xfId="545" xr:uid="{00000000-0005-0000-0000-000017020000}"/>
    <cellStyle name="差_卫生(按照总人口测算）—20080416_县市旗测算-新科目（含人口规模效应）" xfId="546" xr:uid="{00000000-0005-0000-0000-000018020000}"/>
    <cellStyle name="差_卫生(按照总人口测算）—20080416_县市旗测算-新科目（含人口规模效应）_财力性转移支付2010年预算参考数" xfId="547" xr:uid="{00000000-0005-0000-0000-000019020000}"/>
    <cellStyle name="差_卫生部门" xfId="548" xr:uid="{00000000-0005-0000-0000-00001A020000}"/>
    <cellStyle name="差_卫生部门_财力性转移支付2010年预算参考数" xfId="549" xr:uid="{00000000-0005-0000-0000-00001B020000}"/>
    <cellStyle name="差_文体广播部门" xfId="550" xr:uid="{00000000-0005-0000-0000-00001C020000}"/>
    <cellStyle name="差_文体广播事业(按照总人口测算）—20080416" xfId="551" xr:uid="{00000000-0005-0000-0000-00001D020000}"/>
    <cellStyle name="差_文体广播事业(按照总人口测算）—20080416_不含人员经费系数" xfId="552" xr:uid="{00000000-0005-0000-0000-00001E020000}"/>
    <cellStyle name="差_文体广播事业(按照总人口测算）—20080416_不含人员经费系数_财力性转移支付2010年预算参考数" xfId="553" xr:uid="{00000000-0005-0000-0000-00001F020000}"/>
    <cellStyle name="差_文体广播事业(按照总人口测算）—20080416_财力性转移支付2010年预算参考数" xfId="554" xr:uid="{00000000-0005-0000-0000-000020020000}"/>
    <cellStyle name="差_文体广播事业(按照总人口测算）—20080416_民生政策最低支出需求" xfId="555" xr:uid="{00000000-0005-0000-0000-000021020000}"/>
    <cellStyle name="差_文体广播事业(按照总人口测算）—20080416_民生政策最低支出需求_财力性转移支付2010年预算参考数" xfId="556" xr:uid="{00000000-0005-0000-0000-000022020000}"/>
    <cellStyle name="差_文体广播事业(按照总人口测算）—20080416_县市旗测算-新科目（含人口规模效应）" xfId="557" xr:uid="{00000000-0005-0000-0000-000023020000}"/>
    <cellStyle name="差_文体广播事业(按照总人口测算）—20080416_县市旗测算-新科目（含人口规模效应）_财力性转移支付2010年预算参考数" xfId="558" xr:uid="{00000000-0005-0000-0000-000024020000}"/>
    <cellStyle name="差_下文" xfId="559" xr:uid="{00000000-0005-0000-0000-000025020000}"/>
    <cellStyle name="差_下文（表）" xfId="560" xr:uid="{00000000-0005-0000-0000-000026020000}"/>
    <cellStyle name="差_县区合并测算20080421" xfId="561" xr:uid="{00000000-0005-0000-0000-000027020000}"/>
    <cellStyle name="差_县区合并测算20080421_不含人员经费系数" xfId="562" xr:uid="{00000000-0005-0000-0000-000028020000}"/>
    <cellStyle name="差_县区合并测算20080421_不含人员经费系数_财力性转移支付2010年预算参考数" xfId="563" xr:uid="{00000000-0005-0000-0000-000029020000}"/>
    <cellStyle name="差_县区合并测算20080421_财力性转移支付2010年预算参考数" xfId="564" xr:uid="{00000000-0005-0000-0000-00002A020000}"/>
    <cellStyle name="差_县区合并测算20080421_民生政策最低支出需求" xfId="565" xr:uid="{00000000-0005-0000-0000-00002B020000}"/>
    <cellStyle name="差_县区合并测算20080421_民生政策最低支出需求_财力性转移支付2010年预算参考数" xfId="566" xr:uid="{00000000-0005-0000-0000-00002C020000}"/>
    <cellStyle name="差_县区合并测算20080421_县市旗测算-新科目（含人口规模效应）" xfId="567" xr:uid="{00000000-0005-0000-0000-00002D020000}"/>
    <cellStyle name="差_县区合并测算20080421_县市旗测算-新科目（含人口规模效应）_财力性转移支付2010年预算参考数" xfId="568" xr:uid="{00000000-0005-0000-0000-00002E020000}"/>
    <cellStyle name="差_县区合并测算20080423(按照各省比重）" xfId="569" xr:uid="{00000000-0005-0000-0000-00002F020000}"/>
    <cellStyle name="差_县区合并测算20080423(按照各省比重）_不含人员经费系数" xfId="570" xr:uid="{00000000-0005-0000-0000-000030020000}"/>
    <cellStyle name="差_县区合并测算20080423(按照各省比重）_不含人员经费系数_财力性转移支付2010年预算参考数" xfId="571" xr:uid="{00000000-0005-0000-0000-000031020000}"/>
    <cellStyle name="差_县区合并测算20080423(按照各省比重）_财力性转移支付2010年预算参考数" xfId="572" xr:uid="{00000000-0005-0000-0000-000032020000}"/>
    <cellStyle name="差_县区合并测算20080423(按照各省比重）_民生政策最低支出需求" xfId="573" xr:uid="{00000000-0005-0000-0000-000033020000}"/>
    <cellStyle name="差_县区合并测算20080423(按照各省比重）_民生政策最低支出需求_财力性转移支付2010年预算参考数" xfId="574" xr:uid="{00000000-0005-0000-0000-000034020000}"/>
    <cellStyle name="差_县区合并测算20080423(按照各省比重）_县市旗测算-新科目（含人口规模效应）" xfId="575" xr:uid="{00000000-0005-0000-0000-000035020000}"/>
    <cellStyle name="差_县区合并测算20080423(按照各省比重）_县市旗测算-新科目（含人口规模效应）_财力性转移支付2010年预算参考数" xfId="576" xr:uid="{00000000-0005-0000-0000-000036020000}"/>
    <cellStyle name="差_县市旗测算20080508" xfId="577" xr:uid="{00000000-0005-0000-0000-000037020000}"/>
    <cellStyle name="差_县市旗测算20080508_不含人员经费系数" xfId="578" xr:uid="{00000000-0005-0000-0000-000038020000}"/>
    <cellStyle name="差_县市旗测算20080508_不含人员经费系数_财力性转移支付2010年预算参考数" xfId="579" xr:uid="{00000000-0005-0000-0000-000039020000}"/>
    <cellStyle name="差_县市旗测算20080508_财力性转移支付2010年预算参考数" xfId="580" xr:uid="{00000000-0005-0000-0000-00003A020000}"/>
    <cellStyle name="差_县市旗测算20080508_民生政策最低支出需求" xfId="581" xr:uid="{00000000-0005-0000-0000-00003B020000}"/>
    <cellStyle name="差_县市旗测算20080508_民生政策最低支出需求_财力性转移支付2010年预算参考数" xfId="582" xr:uid="{00000000-0005-0000-0000-00003C020000}"/>
    <cellStyle name="差_县市旗测算20080508_县市旗测算-新科目（含人口规模效应）" xfId="583" xr:uid="{00000000-0005-0000-0000-00003D020000}"/>
    <cellStyle name="差_县市旗测算20080508_县市旗测算-新科目（含人口规模效应）_财力性转移支付2010年预算参考数" xfId="584" xr:uid="{00000000-0005-0000-0000-00003E020000}"/>
    <cellStyle name="差_县市旗测算-新科目（20080626）" xfId="585" xr:uid="{00000000-0005-0000-0000-00003F020000}"/>
    <cellStyle name="差_县市旗测算-新科目（20080626）_不含人员经费系数" xfId="586" xr:uid="{00000000-0005-0000-0000-000040020000}"/>
    <cellStyle name="差_县市旗测算-新科目（20080626）_不含人员经费系数_财力性转移支付2010年预算参考数" xfId="587" xr:uid="{00000000-0005-0000-0000-000041020000}"/>
    <cellStyle name="差_县市旗测算-新科目（20080626）_财力性转移支付2010年预算参考数" xfId="588" xr:uid="{00000000-0005-0000-0000-000042020000}"/>
    <cellStyle name="差_县市旗测算-新科目（20080626）_民生政策最低支出需求" xfId="589" xr:uid="{00000000-0005-0000-0000-000043020000}"/>
    <cellStyle name="差_县市旗测算-新科目（20080626）_民生政策最低支出需求_财力性转移支付2010年预算参考数" xfId="590" xr:uid="{00000000-0005-0000-0000-000044020000}"/>
    <cellStyle name="差_县市旗测算-新科目（20080626）_县市旗测算-新科目（含人口规模效应）" xfId="591" xr:uid="{00000000-0005-0000-0000-000045020000}"/>
    <cellStyle name="差_县市旗测算-新科目（20080626）_县市旗测算-新科目（含人口规模效应）_财力性转移支付2010年预算参考数" xfId="592" xr:uid="{00000000-0005-0000-0000-000046020000}"/>
    <cellStyle name="差_县市旗测算-新科目（20080627）" xfId="593" xr:uid="{00000000-0005-0000-0000-000047020000}"/>
    <cellStyle name="差_县市旗测算-新科目（20080627）_不含人员经费系数" xfId="594" xr:uid="{00000000-0005-0000-0000-000048020000}"/>
    <cellStyle name="差_县市旗测算-新科目（20080627）_不含人员经费系数_财力性转移支付2010年预算参考数" xfId="595" xr:uid="{00000000-0005-0000-0000-000049020000}"/>
    <cellStyle name="差_县市旗测算-新科目（20080627）_财力性转移支付2010年预算参考数" xfId="596" xr:uid="{00000000-0005-0000-0000-00004A020000}"/>
    <cellStyle name="差_县市旗测算-新科目（20080627）_民生政策最低支出需求" xfId="597" xr:uid="{00000000-0005-0000-0000-00004B020000}"/>
    <cellStyle name="差_县市旗测算-新科目（20080627）_民生政策最低支出需求_财力性转移支付2010年预算参考数" xfId="598" xr:uid="{00000000-0005-0000-0000-00004C020000}"/>
    <cellStyle name="差_县市旗测算-新科目（20080627）_县市旗测算-新科目（含人口规模效应）" xfId="599" xr:uid="{00000000-0005-0000-0000-00004D020000}"/>
    <cellStyle name="差_县市旗测算-新科目（20080627）_县市旗测算-新科目（含人口规模效应）_财力性转移支付2010年预算参考数" xfId="600" xr:uid="{00000000-0005-0000-0000-00004E020000}"/>
    <cellStyle name="差_行政(燃修费)" xfId="408" xr:uid="{00000000-0005-0000-0000-00008E010000}"/>
    <cellStyle name="差_行政(燃修费)_不含人员经费系数" xfId="409" xr:uid="{00000000-0005-0000-0000-00008F010000}"/>
    <cellStyle name="差_行政(燃修费)_不含人员经费系数_财力性转移支付2010年预算参考数" xfId="410" xr:uid="{00000000-0005-0000-0000-000090010000}"/>
    <cellStyle name="差_行政(燃修费)_财力性转移支付2010年预算参考数" xfId="411" xr:uid="{00000000-0005-0000-0000-000091010000}"/>
    <cellStyle name="差_行政(燃修费)_民生政策最低支出需求" xfId="412" xr:uid="{00000000-0005-0000-0000-000092010000}"/>
    <cellStyle name="差_行政(燃修费)_民生政策最低支出需求_财力性转移支付2010年预算参考数" xfId="413" xr:uid="{00000000-0005-0000-0000-000093010000}"/>
    <cellStyle name="差_行政(燃修费)_县市旗测算-新科目（含人口规模效应）" xfId="414" xr:uid="{00000000-0005-0000-0000-000094010000}"/>
    <cellStyle name="差_行政(燃修费)_县市旗测算-新科目（含人口规模效应）_财力性转移支付2010年预算参考数" xfId="415" xr:uid="{00000000-0005-0000-0000-000095010000}"/>
    <cellStyle name="差_行政（人员）" xfId="416" xr:uid="{00000000-0005-0000-0000-000096010000}"/>
    <cellStyle name="差_行政（人员）_不含人员经费系数" xfId="417" xr:uid="{00000000-0005-0000-0000-000097010000}"/>
    <cellStyle name="差_行政（人员）_不含人员经费系数_财力性转移支付2010年预算参考数" xfId="418" xr:uid="{00000000-0005-0000-0000-000098010000}"/>
    <cellStyle name="差_行政（人员）_财力性转移支付2010年预算参考数" xfId="419" xr:uid="{00000000-0005-0000-0000-000099010000}"/>
    <cellStyle name="差_行政（人员）_民生政策最低支出需求" xfId="420" xr:uid="{00000000-0005-0000-0000-00009A010000}"/>
    <cellStyle name="差_行政（人员）_民生政策最低支出需求_财力性转移支付2010年预算参考数" xfId="421" xr:uid="{00000000-0005-0000-0000-00009B010000}"/>
    <cellStyle name="差_行政（人员）_县市旗测算-新科目（含人口规模效应）" xfId="422" xr:uid="{00000000-0005-0000-0000-00009C010000}"/>
    <cellStyle name="差_行政（人员）_县市旗测算-新科目（含人口规模效应）_财力性转移支付2010年预算参考数" xfId="423" xr:uid="{00000000-0005-0000-0000-00009D010000}"/>
    <cellStyle name="差_行政公检法测算" xfId="424" xr:uid="{00000000-0005-0000-0000-00009E010000}"/>
    <cellStyle name="差_行政公检法测算_不含人员经费系数" xfId="425" xr:uid="{00000000-0005-0000-0000-00009F010000}"/>
    <cellStyle name="差_行政公检法测算_不含人员经费系数_财力性转移支付2010年预算参考数" xfId="426" xr:uid="{00000000-0005-0000-0000-0000A0010000}"/>
    <cellStyle name="差_行政公检法测算_财力性转移支付2010年预算参考数" xfId="427" xr:uid="{00000000-0005-0000-0000-0000A1010000}"/>
    <cellStyle name="差_行政公检法测算_民生政策最低支出需求" xfId="428" xr:uid="{00000000-0005-0000-0000-0000A2010000}"/>
    <cellStyle name="差_行政公检法测算_民生政策最低支出需求_财力性转移支付2010年预算参考数" xfId="429" xr:uid="{00000000-0005-0000-0000-0000A3010000}"/>
    <cellStyle name="差_行政公检法测算_县市旗测算-新科目（含人口规模效应）" xfId="430" xr:uid="{00000000-0005-0000-0000-0000A4010000}"/>
    <cellStyle name="差_行政公检法测算_县市旗测算-新科目（含人口规模效应）_财力性转移支付2010年预算参考数" xfId="431" xr:uid="{00000000-0005-0000-0000-0000A5010000}"/>
    <cellStyle name="差_一般预算支出口径剔除表" xfId="601" xr:uid="{00000000-0005-0000-0000-00004F020000}"/>
    <cellStyle name="差_一般预算支出口径剔除表_财力性转移支付2010年预算参考数" xfId="602" xr:uid="{00000000-0005-0000-0000-000050020000}"/>
    <cellStyle name="差_云南 缺口县区测算(地方填报)" xfId="603" xr:uid="{00000000-0005-0000-0000-000051020000}"/>
    <cellStyle name="差_云南 缺口县区测算(地方填报)_财力性转移支付2010年预算参考数" xfId="604" xr:uid="{00000000-0005-0000-0000-000052020000}"/>
    <cellStyle name="差_云南省2008年转移支付测算——州市本级考核部分及政策性测算" xfId="605" xr:uid="{00000000-0005-0000-0000-000053020000}"/>
    <cellStyle name="差_云南省2008年转移支付测算——州市本级考核部分及政策性测算_财力性转移支付2010年预算参考数" xfId="606" xr:uid="{00000000-0005-0000-0000-000054020000}"/>
    <cellStyle name="差_重点民生支出需求测算表社保（农村低保）081112" xfId="607" xr:uid="{00000000-0005-0000-0000-000055020000}"/>
    <cellStyle name="差_转移支付" xfId="608" xr:uid="{00000000-0005-0000-0000-000056020000}"/>
    <cellStyle name="差_自行调整差异系数顺序" xfId="609" xr:uid="{00000000-0005-0000-0000-000057020000}"/>
    <cellStyle name="差_自行调整差异系数顺序_财力性转移支付2010年预算参考数" xfId="610" xr:uid="{00000000-0005-0000-0000-000058020000}"/>
    <cellStyle name="差_总人口" xfId="611" xr:uid="{00000000-0005-0000-0000-000059020000}"/>
    <cellStyle name="差_总人口_财力性转移支付2010年预算参考数" xfId="612" xr:uid="{00000000-0005-0000-0000-00005A020000}"/>
    <cellStyle name="常" xfId="613" xr:uid="{00000000-0005-0000-0000-00005B020000}"/>
    <cellStyle name="常规" xfId="0" builtinId="0"/>
    <cellStyle name="常规 10" xfId="614" xr:uid="{00000000-0005-0000-0000-00005D020000}"/>
    <cellStyle name="常规 10 2" xfId="615" xr:uid="{00000000-0005-0000-0000-00005E020000}"/>
    <cellStyle name="常规 104" xfId="1102" xr:uid="{00000000-0005-0000-0000-00005F020000}"/>
    <cellStyle name="常规 11" xfId="616" xr:uid="{00000000-0005-0000-0000-000060020000}"/>
    <cellStyle name="常规 11 2" xfId="617" xr:uid="{00000000-0005-0000-0000-000061020000}"/>
    <cellStyle name="常规 11 2 2" xfId="618" xr:uid="{00000000-0005-0000-0000-000062020000}"/>
    <cellStyle name="常规 11 3" xfId="619" xr:uid="{00000000-0005-0000-0000-000063020000}"/>
    <cellStyle name="常规 11 4" xfId="620" xr:uid="{00000000-0005-0000-0000-000064020000}"/>
    <cellStyle name="常规 11 5" xfId="621" xr:uid="{00000000-0005-0000-0000-000065020000}"/>
    <cellStyle name="常规 11_02支出需求及缺口县测算情况" xfId="622" xr:uid="{00000000-0005-0000-0000-000066020000}"/>
    <cellStyle name="常规 12" xfId="623" xr:uid="{00000000-0005-0000-0000-000067020000}"/>
    <cellStyle name="常规 12 2" xfId="624" xr:uid="{00000000-0005-0000-0000-000068020000}"/>
    <cellStyle name="常规 13" xfId="625" xr:uid="{00000000-0005-0000-0000-000069020000}"/>
    <cellStyle name="常规 13 2" xfId="626" xr:uid="{00000000-0005-0000-0000-00006A020000}"/>
    <cellStyle name="常规 14" xfId="627" xr:uid="{00000000-0005-0000-0000-00006B020000}"/>
    <cellStyle name="常规 14 2" xfId="628" xr:uid="{00000000-0005-0000-0000-00006C020000}"/>
    <cellStyle name="常规 15" xfId="629" xr:uid="{00000000-0005-0000-0000-00006D020000}"/>
    <cellStyle name="常规 15 2" xfId="630" xr:uid="{00000000-0005-0000-0000-00006E020000}"/>
    <cellStyle name="常规 15 3" xfId="631" xr:uid="{00000000-0005-0000-0000-00006F020000}"/>
    <cellStyle name="常规 16" xfId="632" xr:uid="{00000000-0005-0000-0000-000070020000}"/>
    <cellStyle name="常规 17" xfId="633" xr:uid="{00000000-0005-0000-0000-000071020000}"/>
    <cellStyle name="常规 18" xfId="634" xr:uid="{00000000-0005-0000-0000-000072020000}"/>
    <cellStyle name="常规 19" xfId="635" xr:uid="{00000000-0005-0000-0000-000073020000}"/>
    <cellStyle name="常规 2" xfId="636" xr:uid="{00000000-0005-0000-0000-000074020000}"/>
    <cellStyle name="常规 2 142" xfId="1110" xr:uid="{6E4FED49-265F-4F15-8D2C-C2CE10BBFDC6}"/>
    <cellStyle name="常规 2 2" xfId="637" xr:uid="{00000000-0005-0000-0000-000075020000}"/>
    <cellStyle name="常规 2 3" xfId="638" xr:uid="{00000000-0005-0000-0000-000076020000}"/>
    <cellStyle name="常规 2 3 2" xfId="639" xr:uid="{00000000-0005-0000-0000-000077020000}"/>
    <cellStyle name="常规 2 4" xfId="640" xr:uid="{00000000-0005-0000-0000-000078020000}"/>
    <cellStyle name="常规 2 5" xfId="641" xr:uid="{00000000-0005-0000-0000-000079020000}"/>
    <cellStyle name="常规 2 7" xfId="642" xr:uid="{00000000-0005-0000-0000-00007A020000}"/>
    <cellStyle name="常规 2_03支出类2010" xfId="643" xr:uid="{00000000-0005-0000-0000-00007B020000}"/>
    <cellStyle name="常规 20" xfId="644" xr:uid="{00000000-0005-0000-0000-00007C020000}"/>
    <cellStyle name="常规 21" xfId="6" xr:uid="{00000000-0005-0000-0000-00007D020000}"/>
    <cellStyle name="常规 22" xfId="7" xr:uid="{00000000-0005-0000-0000-00007E020000}"/>
    <cellStyle name="常规 22 2" xfId="645" xr:uid="{00000000-0005-0000-0000-00007F020000}"/>
    <cellStyle name="常规 23" xfId="8" xr:uid="{00000000-0005-0000-0000-000080020000}"/>
    <cellStyle name="常规 23 2" xfId="646" xr:uid="{00000000-0005-0000-0000-000081020000}"/>
    <cellStyle name="常规 24" xfId="647" xr:uid="{00000000-0005-0000-0000-000082020000}"/>
    <cellStyle name="常规 25" xfId="648" xr:uid="{00000000-0005-0000-0000-000083020000}"/>
    <cellStyle name="常规 26" xfId="649" xr:uid="{00000000-0005-0000-0000-000084020000}"/>
    <cellStyle name="常规 27" xfId="650" xr:uid="{00000000-0005-0000-0000-000085020000}"/>
    <cellStyle name="常规 28" xfId="1" xr:uid="{00000000-0005-0000-0000-000086020000}"/>
    <cellStyle name="常规 29" xfId="651" xr:uid="{00000000-0005-0000-0000-000087020000}"/>
    <cellStyle name="常规 3" xfId="652" xr:uid="{00000000-0005-0000-0000-000088020000}"/>
    <cellStyle name="常规 3 2" xfId="653" xr:uid="{00000000-0005-0000-0000-000089020000}"/>
    <cellStyle name="常规 3 3" xfId="654" xr:uid="{00000000-0005-0000-0000-00008A020000}"/>
    <cellStyle name="常规 3 3 2" xfId="1090" xr:uid="{00000000-0005-0000-0000-00008B020000}"/>
    <cellStyle name="常规 3 4" xfId="1098" xr:uid="{00000000-0005-0000-0000-00008C020000}"/>
    <cellStyle name="常规 3_2010.10.30" xfId="655" xr:uid="{00000000-0005-0000-0000-00008D020000}"/>
    <cellStyle name="常规 30" xfId="656" xr:uid="{00000000-0005-0000-0000-00008E020000}"/>
    <cellStyle name="常规 31" xfId="657" xr:uid="{00000000-0005-0000-0000-00008F020000}"/>
    <cellStyle name="常规 32" xfId="1084" xr:uid="{00000000-0005-0000-0000-000090020000}"/>
    <cellStyle name="常规 33" xfId="1085" xr:uid="{00000000-0005-0000-0000-000091020000}"/>
    <cellStyle name="常规 346" xfId="1101" xr:uid="{00000000-0005-0000-0000-000092020000}"/>
    <cellStyle name="常规 347" xfId="1107" xr:uid="{00000000-0005-0000-0000-000093020000}"/>
    <cellStyle name="常规 356" xfId="1093" xr:uid="{00000000-0005-0000-0000-000094020000}"/>
    <cellStyle name="常规 36" xfId="1086" xr:uid="{00000000-0005-0000-0000-000095020000}"/>
    <cellStyle name="常规 367" xfId="1094" xr:uid="{00000000-0005-0000-0000-000096020000}"/>
    <cellStyle name="常规 37" xfId="1087" xr:uid="{00000000-0005-0000-0000-000097020000}"/>
    <cellStyle name="常规 374" xfId="1089" xr:uid="{00000000-0005-0000-0000-000098020000}"/>
    <cellStyle name="常规 385" xfId="1104" xr:uid="{00000000-0005-0000-0000-000099020000}"/>
    <cellStyle name="常规 390" xfId="1100" xr:uid="{00000000-0005-0000-0000-00009A020000}"/>
    <cellStyle name="常规 392" xfId="1096" xr:uid="{00000000-0005-0000-0000-00009B020000}"/>
    <cellStyle name="常规 399" xfId="1109" xr:uid="{00000000-0005-0000-0000-00009C020000}"/>
    <cellStyle name="常规 4" xfId="658" xr:uid="{00000000-0005-0000-0000-00009D020000}"/>
    <cellStyle name="常规 4 2" xfId="659" xr:uid="{00000000-0005-0000-0000-00009E020000}"/>
    <cellStyle name="常规 4 2 2" xfId="1097" xr:uid="{00000000-0005-0000-0000-00009F020000}"/>
    <cellStyle name="常规 4 3" xfId="660" xr:uid="{00000000-0005-0000-0000-0000A0020000}"/>
    <cellStyle name="常规 4_03支出类2010" xfId="661" xr:uid="{00000000-0005-0000-0000-0000A1020000}"/>
    <cellStyle name="常规 41" xfId="662" xr:uid="{00000000-0005-0000-0000-0000A2020000}"/>
    <cellStyle name="常规 43" xfId="663" xr:uid="{00000000-0005-0000-0000-0000A3020000}"/>
    <cellStyle name="常规 44" xfId="664" xr:uid="{00000000-0005-0000-0000-0000A4020000}"/>
    <cellStyle name="常规 45" xfId="665" xr:uid="{00000000-0005-0000-0000-0000A5020000}"/>
    <cellStyle name="常规 47" xfId="666" xr:uid="{00000000-0005-0000-0000-0000A6020000}"/>
    <cellStyle name="常规 48" xfId="667" xr:uid="{00000000-0005-0000-0000-0000A7020000}"/>
    <cellStyle name="常规 49" xfId="668" xr:uid="{00000000-0005-0000-0000-0000A8020000}"/>
    <cellStyle name="常规 49 2" xfId="1106" xr:uid="{00000000-0005-0000-0000-0000A9020000}"/>
    <cellStyle name="常规 5" xfId="669" xr:uid="{00000000-0005-0000-0000-0000AA020000}"/>
    <cellStyle name="常规 5 2" xfId="670" xr:uid="{00000000-0005-0000-0000-0000AB020000}"/>
    <cellStyle name="常规 5 3" xfId="671" xr:uid="{00000000-0005-0000-0000-0000AC020000}"/>
    <cellStyle name="常规 5_03支出类2010" xfId="672" xr:uid="{00000000-0005-0000-0000-0000AD020000}"/>
    <cellStyle name="常规 50" xfId="673" xr:uid="{00000000-0005-0000-0000-0000AE020000}"/>
    <cellStyle name="常规 53" xfId="674" xr:uid="{00000000-0005-0000-0000-0000AF020000}"/>
    <cellStyle name="常规 55" xfId="675" xr:uid="{00000000-0005-0000-0000-0000B0020000}"/>
    <cellStyle name="常规 57" xfId="676" xr:uid="{00000000-0005-0000-0000-0000B1020000}"/>
    <cellStyle name="常规 58" xfId="677" xr:uid="{00000000-0005-0000-0000-0000B2020000}"/>
    <cellStyle name="常规 59" xfId="678" xr:uid="{00000000-0005-0000-0000-0000B3020000}"/>
    <cellStyle name="常规 6" xfId="679" xr:uid="{00000000-0005-0000-0000-0000B4020000}"/>
    <cellStyle name="常规 6 2" xfId="680" xr:uid="{00000000-0005-0000-0000-0000B5020000}"/>
    <cellStyle name="常规 60 2" xfId="1103" xr:uid="{00000000-0005-0000-0000-0000B6020000}"/>
    <cellStyle name="常规 61" xfId="681" xr:uid="{00000000-0005-0000-0000-0000B7020000}"/>
    <cellStyle name="常规 64 2" xfId="1099" xr:uid="{00000000-0005-0000-0000-0000B8020000}"/>
    <cellStyle name="常规 7" xfId="682" xr:uid="{00000000-0005-0000-0000-0000B9020000}"/>
    <cellStyle name="常规 7 2" xfId="683" xr:uid="{00000000-0005-0000-0000-0000BA020000}"/>
    <cellStyle name="常规 7 2 2" xfId="1091" xr:uid="{00000000-0005-0000-0000-0000BB020000}"/>
    <cellStyle name="常规 7_03支出类2010" xfId="684" xr:uid="{00000000-0005-0000-0000-0000BC020000}"/>
    <cellStyle name="常规 75 2" xfId="1108" xr:uid="{00000000-0005-0000-0000-0000BD020000}"/>
    <cellStyle name="常规 77 2" xfId="1105" xr:uid="{00000000-0005-0000-0000-0000BE020000}"/>
    <cellStyle name="常规 8" xfId="685" xr:uid="{00000000-0005-0000-0000-0000BF020000}"/>
    <cellStyle name="常规 8 2" xfId="686" xr:uid="{00000000-0005-0000-0000-0000C0020000}"/>
    <cellStyle name="常规 82 2" xfId="1092" xr:uid="{00000000-0005-0000-0000-0000C1020000}"/>
    <cellStyle name="常规 9" xfId="687" xr:uid="{00000000-0005-0000-0000-0000C2020000}"/>
    <cellStyle name="常规 9 2" xfId="688" xr:uid="{00000000-0005-0000-0000-0000C3020000}"/>
    <cellStyle name="常规 90 2" xfId="1095" xr:uid="{00000000-0005-0000-0000-0000C4020000}"/>
    <cellStyle name="常规 95 2" xfId="1088" xr:uid="{00000000-0005-0000-0000-0000C5020000}"/>
    <cellStyle name="常规_20151211省级2016年预算表" xfId="2" xr:uid="{00000000-0005-0000-0000-0000C6020000}"/>
    <cellStyle name="常规_Book1" xfId="3" xr:uid="{00000000-0005-0000-0000-0000C7020000}"/>
    <cellStyle name="常规_河南省2011年度财政总决算生成表20120425" xfId="4" xr:uid="{00000000-0005-0000-0000-0000C8020000}"/>
    <cellStyle name="超级链接" xfId="689" xr:uid="{00000000-0005-0000-0000-0000C9020000}"/>
    <cellStyle name="分级显示行_1_13区汇总" xfId="690" xr:uid="{00000000-0005-0000-0000-0000CA020000}"/>
    <cellStyle name="归盒啦_95" xfId="691" xr:uid="{00000000-0005-0000-0000-0000CB020000}"/>
    <cellStyle name="好_00省级(打印)" xfId="692" xr:uid="{00000000-0005-0000-0000-0000CC020000}"/>
    <cellStyle name="好_03昭通" xfId="693" xr:uid="{00000000-0005-0000-0000-0000CD020000}"/>
    <cellStyle name="好_0502通海县" xfId="694" xr:uid="{00000000-0005-0000-0000-0000CE020000}"/>
    <cellStyle name="好_05潍坊" xfId="695" xr:uid="{00000000-0005-0000-0000-0000CF020000}"/>
    <cellStyle name="好_0605石屏县" xfId="696" xr:uid="{00000000-0005-0000-0000-0000D0020000}"/>
    <cellStyle name="好_0605石屏县_财力性转移支付2010年预算参考数" xfId="697" xr:uid="{00000000-0005-0000-0000-0000D1020000}"/>
    <cellStyle name="好_07大连" xfId="698" xr:uid="{00000000-0005-0000-0000-0000D2020000}"/>
    <cellStyle name="好_07临沂" xfId="699" xr:uid="{00000000-0005-0000-0000-0000D3020000}"/>
    <cellStyle name="好_09黑龙江" xfId="700" xr:uid="{00000000-0005-0000-0000-0000D4020000}"/>
    <cellStyle name="好_09黑龙江_财力性转移支付2010年预算参考数" xfId="701" xr:uid="{00000000-0005-0000-0000-0000D5020000}"/>
    <cellStyle name="好_1" xfId="702" xr:uid="{00000000-0005-0000-0000-0000D6020000}"/>
    <cellStyle name="好_1_财力性转移支付2010年预算参考数" xfId="703" xr:uid="{00000000-0005-0000-0000-0000D7020000}"/>
    <cellStyle name="好_1110洱源县" xfId="704" xr:uid="{00000000-0005-0000-0000-0000D8020000}"/>
    <cellStyle name="好_1110洱源县_财力性转移支付2010年预算参考数" xfId="705" xr:uid="{00000000-0005-0000-0000-0000D9020000}"/>
    <cellStyle name="好_11大理" xfId="706" xr:uid="{00000000-0005-0000-0000-0000DA020000}"/>
    <cellStyle name="好_11大理_财力性转移支付2010年预算参考数" xfId="707" xr:uid="{00000000-0005-0000-0000-0000DB020000}"/>
    <cellStyle name="好_12滨州" xfId="708" xr:uid="{00000000-0005-0000-0000-0000DC020000}"/>
    <cellStyle name="好_12滨州_财力性转移支付2010年预算参考数" xfId="709" xr:uid="{00000000-0005-0000-0000-0000DD020000}"/>
    <cellStyle name="好_14安徽" xfId="710" xr:uid="{00000000-0005-0000-0000-0000DE020000}"/>
    <cellStyle name="好_14安徽_财力性转移支付2010年预算参考数" xfId="711" xr:uid="{00000000-0005-0000-0000-0000DF020000}"/>
    <cellStyle name="好_2" xfId="712" xr:uid="{00000000-0005-0000-0000-0000E0020000}"/>
    <cellStyle name="好_2_财力性转移支付2010年预算参考数" xfId="713" xr:uid="{00000000-0005-0000-0000-0000E1020000}"/>
    <cellStyle name="好_20 2007年河南结算单" xfId="714" xr:uid="{00000000-0005-0000-0000-0000E2020000}"/>
    <cellStyle name="好_2006年22湖南" xfId="715" xr:uid="{00000000-0005-0000-0000-0000E3020000}"/>
    <cellStyle name="好_2006年22湖南_财力性转移支付2010年预算参考数" xfId="716" xr:uid="{00000000-0005-0000-0000-0000E4020000}"/>
    <cellStyle name="好_2006年27重庆" xfId="717" xr:uid="{00000000-0005-0000-0000-0000E5020000}"/>
    <cellStyle name="好_2006年27重庆_财力性转移支付2010年预算参考数" xfId="718" xr:uid="{00000000-0005-0000-0000-0000E6020000}"/>
    <cellStyle name="好_2006年28四川" xfId="719" xr:uid="{00000000-0005-0000-0000-0000E7020000}"/>
    <cellStyle name="好_2006年28四川_财力性转移支付2010年预算参考数" xfId="720" xr:uid="{00000000-0005-0000-0000-0000E8020000}"/>
    <cellStyle name="好_2006年30云南" xfId="721" xr:uid="{00000000-0005-0000-0000-0000E9020000}"/>
    <cellStyle name="好_2006年33甘肃" xfId="722" xr:uid="{00000000-0005-0000-0000-0000EA020000}"/>
    <cellStyle name="好_2006年34青海" xfId="723" xr:uid="{00000000-0005-0000-0000-0000EB020000}"/>
    <cellStyle name="好_2006年34青海_财力性转移支付2010年预算参考数" xfId="724" xr:uid="{00000000-0005-0000-0000-0000EC020000}"/>
    <cellStyle name="好_2006年全省财力计算表（中央、决算）" xfId="725" xr:uid="{00000000-0005-0000-0000-0000ED020000}"/>
    <cellStyle name="好_2006年水利统计指标统计表" xfId="726" xr:uid="{00000000-0005-0000-0000-0000EE020000}"/>
    <cellStyle name="好_2006年水利统计指标统计表_财力性转移支付2010年预算参考数" xfId="727" xr:uid="{00000000-0005-0000-0000-0000EF020000}"/>
    <cellStyle name="好_2007结算与财力(6.2)" xfId="728" xr:uid="{00000000-0005-0000-0000-0000F0020000}"/>
    <cellStyle name="好_2007年结算已定项目对账单" xfId="729" xr:uid="{00000000-0005-0000-0000-0000F1020000}"/>
    <cellStyle name="好_2007年收支情况及2008年收支预计表(汇总表)" xfId="730" xr:uid="{00000000-0005-0000-0000-0000F2020000}"/>
    <cellStyle name="好_2007年收支情况及2008年收支预计表(汇总表)_财力性转移支付2010年预算参考数" xfId="731" xr:uid="{00000000-0005-0000-0000-0000F3020000}"/>
    <cellStyle name="好_2007年一般预算支出剔除" xfId="732" xr:uid="{00000000-0005-0000-0000-0000F4020000}"/>
    <cellStyle name="好_2007年一般预算支出剔除_财力性转移支付2010年预算参考数" xfId="733" xr:uid="{00000000-0005-0000-0000-0000F5020000}"/>
    <cellStyle name="好_2007年中央财政与河南省财政年终决算结算单" xfId="734" xr:uid="{00000000-0005-0000-0000-0000F6020000}"/>
    <cellStyle name="好_2007一般预算支出口径剔除表" xfId="735" xr:uid="{00000000-0005-0000-0000-0000F7020000}"/>
    <cellStyle name="好_2007一般预算支出口径剔除表_财力性转移支付2010年预算参考数" xfId="736" xr:uid="{00000000-0005-0000-0000-0000F8020000}"/>
    <cellStyle name="好_2008计算资料（8月11日终稿）" xfId="737" xr:uid="{00000000-0005-0000-0000-0000F9020000}"/>
    <cellStyle name="好_2008计算资料（8月5）" xfId="738" xr:uid="{00000000-0005-0000-0000-0000FA020000}"/>
    <cellStyle name="好_2008年财政收支预算草案(1.4)" xfId="739" xr:uid="{00000000-0005-0000-0000-0000FB020000}"/>
    <cellStyle name="好_2008年全省汇总收支计算表" xfId="740" xr:uid="{00000000-0005-0000-0000-0000FC020000}"/>
    <cellStyle name="好_2008年全省汇总收支计算表_财力性转移支付2010年预算参考数" xfId="741" xr:uid="{00000000-0005-0000-0000-0000FD020000}"/>
    <cellStyle name="好_2008年全省人员信息" xfId="742" xr:uid="{00000000-0005-0000-0000-0000FE020000}"/>
    <cellStyle name="好_2008年一般预算支出预计" xfId="743" xr:uid="{00000000-0005-0000-0000-0000FF020000}"/>
    <cellStyle name="好_2008年预计支出与2007年对比" xfId="744" xr:uid="{00000000-0005-0000-0000-000000030000}"/>
    <cellStyle name="好_2008年支出调整" xfId="746" xr:uid="{00000000-0005-0000-0000-000002030000}"/>
    <cellStyle name="好_2008年支出调整_财力性转移支付2010年预算参考数" xfId="747" xr:uid="{00000000-0005-0000-0000-000003030000}"/>
    <cellStyle name="好_2008年支出核定" xfId="745" xr:uid="{00000000-0005-0000-0000-000001030000}"/>
    <cellStyle name="好_2009年财力测算情况11.19" xfId="748" xr:uid="{00000000-0005-0000-0000-000004030000}"/>
    <cellStyle name="好_2009年结算（最终）" xfId="749" xr:uid="{00000000-0005-0000-0000-000005030000}"/>
    <cellStyle name="好_2009年省对市县转移支付测算表(9.27)" xfId="750" xr:uid="{00000000-0005-0000-0000-000006030000}"/>
    <cellStyle name="好_2009年省与市县结算（最终）" xfId="751" xr:uid="{00000000-0005-0000-0000-000007030000}"/>
    <cellStyle name="好_2009全省决算表（批复后）" xfId="752" xr:uid="{00000000-0005-0000-0000-000008030000}"/>
    <cellStyle name="好_2010.10.30" xfId="753" xr:uid="{00000000-0005-0000-0000-000009030000}"/>
    <cellStyle name="好_2010年全省供养人员" xfId="754" xr:uid="{00000000-0005-0000-0000-00000A030000}"/>
    <cellStyle name="好_2010年收入预测表（20091218)）" xfId="755" xr:uid="{00000000-0005-0000-0000-00000B030000}"/>
    <cellStyle name="好_2010年收入预测表（20091219)）" xfId="756" xr:uid="{00000000-0005-0000-0000-00000C030000}"/>
    <cellStyle name="好_2010年收入预测表（20091230)）" xfId="757" xr:uid="{00000000-0005-0000-0000-00000D030000}"/>
    <cellStyle name="好_2010省对市县转移支付测算表(10-21）" xfId="758" xr:uid="{00000000-0005-0000-0000-00000E030000}"/>
    <cellStyle name="好_2010省级行政性收费专项收入批复" xfId="759" xr:uid="{00000000-0005-0000-0000-00000F030000}"/>
    <cellStyle name="好_20111127汇报附表（8张）" xfId="760" xr:uid="{00000000-0005-0000-0000-000010030000}"/>
    <cellStyle name="好_2011年全省及省级预计2011-12-12" xfId="761" xr:uid="{00000000-0005-0000-0000-000011030000}"/>
    <cellStyle name="好_2011年预算表格2010.12.9" xfId="762" xr:uid="{00000000-0005-0000-0000-000012030000}"/>
    <cellStyle name="好_2011年预算大表11-26" xfId="763" xr:uid="{00000000-0005-0000-0000-000013030000}"/>
    <cellStyle name="好_2012年提前告知事项" xfId="764" xr:uid="{00000000-0005-0000-0000-000014030000}"/>
    <cellStyle name="好_2012年县级基本财力保障机制测算数据20120526旧转移支付系数" xfId="765" xr:uid="{00000000-0005-0000-0000-000015030000}"/>
    <cellStyle name="好_20160105省级2016年预算情况表（最新）" xfId="766" xr:uid="{00000000-0005-0000-0000-000016030000}"/>
    <cellStyle name="好_20河南" xfId="767" xr:uid="{00000000-0005-0000-0000-000017030000}"/>
    <cellStyle name="好_20河南(财政部2010年县级基本财力测算数据)" xfId="768" xr:uid="{00000000-0005-0000-0000-000018030000}"/>
    <cellStyle name="好_20河南_财力性转移支付2010年预算参考数" xfId="769" xr:uid="{00000000-0005-0000-0000-000019030000}"/>
    <cellStyle name="好_22湖南" xfId="770" xr:uid="{00000000-0005-0000-0000-00001A030000}"/>
    <cellStyle name="好_22湖南_财力性转移支付2010年预算参考数" xfId="771" xr:uid="{00000000-0005-0000-0000-00001B030000}"/>
    <cellStyle name="好_27重庆" xfId="772" xr:uid="{00000000-0005-0000-0000-00001C030000}"/>
    <cellStyle name="好_27重庆_财力性转移支付2010年预算参考数" xfId="773" xr:uid="{00000000-0005-0000-0000-00001D030000}"/>
    <cellStyle name="好_28四川" xfId="774" xr:uid="{00000000-0005-0000-0000-00001E030000}"/>
    <cellStyle name="好_28四川_财力性转移支付2010年预算参考数" xfId="775" xr:uid="{00000000-0005-0000-0000-00001F030000}"/>
    <cellStyle name="好_30云南" xfId="776" xr:uid="{00000000-0005-0000-0000-000020030000}"/>
    <cellStyle name="好_30云南_1" xfId="777" xr:uid="{00000000-0005-0000-0000-000021030000}"/>
    <cellStyle name="好_30云南_1_财力性转移支付2010年预算参考数" xfId="778" xr:uid="{00000000-0005-0000-0000-000022030000}"/>
    <cellStyle name="好_33甘肃" xfId="779" xr:uid="{00000000-0005-0000-0000-000023030000}"/>
    <cellStyle name="好_34青海" xfId="780" xr:uid="{00000000-0005-0000-0000-000024030000}"/>
    <cellStyle name="好_34青海_1" xfId="781" xr:uid="{00000000-0005-0000-0000-000025030000}"/>
    <cellStyle name="好_34青海_1_财力性转移支付2010年预算参考数" xfId="782" xr:uid="{00000000-0005-0000-0000-000026030000}"/>
    <cellStyle name="好_34青海_财力性转移支付2010年预算参考数" xfId="783" xr:uid="{00000000-0005-0000-0000-000027030000}"/>
    <cellStyle name="好_410927000_台前县" xfId="784" xr:uid="{00000000-0005-0000-0000-000028030000}"/>
    <cellStyle name="好_530623_2006年县级财政报表附表" xfId="785" xr:uid="{00000000-0005-0000-0000-000029030000}"/>
    <cellStyle name="好_530629_2006年县级财政报表附表" xfId="786" xr:uid="{00000000-0005-0000-0000-00002A030000}"/>
    <cellStyle name="好_5334_2006年迪庆县级财政报表附表" xfId="787" xr:uid="{00000000-0005-0000-0000-00002B030000}"/>
    <cellStyle name="好_Book1" xfId="788" xr:uid="{00000000-0005-0000-0000-00002C030000}"/>
    <cellStyle name="好_Book1_财力性转移支付2010年预算参考数" xfId="789" xr:uid="{00000000-0005-0000-0000-00002D030000}"/>
    <cellStyle name="好_Book2" xfId="790" xr:uid="{00000000-0005-0000-0000-00002E030000}"/>
    <cellStyle name="好_Book2_财力性转移支付2010年预算参考数" xfId="791" xr:uid="{00000000-0005-0000-0000-00002F030000}"/>
    <cellStyle name="好_gdp" xfId="792" xr:uid="{00000000-0005-0000-0000-000030030000}"/>
    <cellStyle name="好_M01-2(州市补助收入)" xfId="793" xr:uid="{00000000-0005-0000-0000-000031030000}"/>
    <cellStyle name="好_Sheet1" xfId="794" xr:uid="{00000000-0005-0000-0000-000032030000}"/>
    <cellStyle name="好_Xl0000068" xfId="795" xr:uid="{00000000-0005-0000-0000-000033030000}"/>
    <cellStyle name="好_Xl0000071" xfId="796" xr:uid="{00000000-0005-0000-0000-000034030000}"/>
    <cellStyle name="好_安徽 缺口县区测算(地方填报)1" xfId="797" xr:uid="{00000000-0005-0000-0000-000035030000}"/>
    <cellStyle name="好_安徽 缺口县区测算(地方填报)1_财力性转移支付2010年预算参考数" xfId="798" xr:uid="{00000000-0005-0000-0000-000036030000}"/>
    <cellStyle name="好_表一" xfId="799" xr:uid="{00000000-0005-0000-0000-000037030000}"/>
    <cellStyle name="好_不含人员经费系数" xfId="800" xr:uid="{00000000-0005-0000-0000-000038030000}"/>
    <cellStyle name="好_不含人员经费系数_财力性转移支付2010年预算参考数" xfId="801" xr:uid="{00000000-0005-0000-0000-000039030000}"/>
    <cellStyle name="好_财力差异计算表(不含非农业区)" xfId="802" xr:uid="{00000000-0005-0000-0000-00003A030000}"/>
    <cellStyle name="好_财政供养人员" xfId="803" xr:uid="{00000000-0005-0000-0000-00003B030000}"/>
    <cellStyle name="好_财政供养人员_财力性转移支付2010年预算参考数" xfId="804" xr:uid="{00000000-0005-0000-0000-00003C030000}"/>
    <cellStyle name="好_财政厅编制用表（2011年报省人大）" xfId="805" xr:uid="{00000000-0005-0000-0000-00003D030000}"/>
    <cellStyle name="好_测算结果" xfId="806" xr:uid="{00000000-0005-0000-0000-00003E030000}"/>
    <cellStyle name="好_测算结果_财力性转移支付2010年预算参考数" xfId="807" xr:uid="{00000000-0005-0000-0000-00003F030000}"/>
    <cellStyle name="好_测算结果汇总" xfId="808" xr:uid="{00000000-0005-0000-0000-000040030000}"/>
    <cellStyle name="好_测算结果汇总_财力性转移支付2010年预算参考数" xfId="809" xr:uid="{00000000-0005-0000-0000-000041030000}"/>
    <cellStyle name="好_测算总表" xfId="810" xr:uid="{00000000-0005-0000-0000-000042030000}"/>
    <cellStyle name="好_成本差异系数" xfId="811" xr:uid="{00000000-0005-0000-0000-000043030000}"/>
    <cellStyle name="好_成本差异系数（含人口规模）" xfId="812" xr:uid="{00000000-0005-0000-0000-000044030000}"/>
    <cellStyle name="好_成本差异系数（含人口规模）_财力性转移支付2010年预算参考数" xfId="813" xr:uid="{00000000-0005-0000-0000-000045030000}"/>
    <cellStyle name="好_成本差异系数_财力性转移支付2010年预算参考数" xfId="814" xr:uid="{00000000-0005-0000-0000-000046030000}"/>
    <cellStyle name="好_城建部门" xfId="815" xr:uid="{00000000-0005-0000-0000-000047030000}"/>
    <cellStyle name="好_大连市" xfId="816" xr:uid="{00000000-0005-0000-0000-000048030000}"/>
    <cellStyle name="好_第五部分(才淼、饶永宏）" xfId="817" xr:uid="{00000000-0005-0000-0000-000049030000}"/>
    <cellStyle name="好_第一部分：综合全" xfId="818" xr:uid="{00000000-0005-0000-0000-00004A030000}"/>
    <cellStyle name="好_对口支援新疆资金规模测算表20100106" xfId="819" xr:uid="{00000000-0005-0000-0000-00004B030000}"/>
    <cellStyle name="好_对口支援新疆资金规模测算表20100113" xfId="820" xr:uid="{00000000-0005-0000-0000-00004C030000}"/>
    <cellStyle name="好_分析缺口率" xfId="821" xr:uid="{00000000-0005-0000-0000-00004D030000}"/>
    <cellStyle name="好_分析缺口率_财力性转移支付2010年预算参考数" xfId="822" xr:uid="{00000000-0005-0000-0000-00004E030000}"/>
    <cellStyle name="好_分县成本差异系数" xfId="823" xr:uid="{00000000-0005-0000-0000-00004F030000}"/>
    <cellStyle name="好_分县成本差异系数_不含人员经费系数" xfId="824" xr:uid="{00000000-0005-0000-0000-000050030000}"/>
    <cellStyle name="好_分县成本差异系数_不含人员经费系数_财力性转移支付2010年预算参考数" xfId="825" xr:uid="{00000000-0005-0000-0000-000051030000}"/>
    <cellStyle name="好_分县成本差异系数_财力性转移支付2010年预算参考数" xfId="826" xr:uid="{00000000-0005-0000-0000-000052030000}"/>
    <cellStyle name="好_分县成本差异系数_民生政策最低支出需求" xfId="827" xr:uid="{00000000-0005-0000-0000-000053030000}"/>
    <cellStyle name="好_分县成本差异系数_民生政策最低支出需求_财力性转移支付2010年预算参考数" xfId="828" xr:uid="{00000000-0005-0000-0000-000054030000}"/>
    <cellStyle name="好_附表" xfId="829" xr:uid="{00000000-0005-0000-0000-000055030000}"/>
    <cellStyle name="好_附表_财力性转移支付2010年预算参考数" xfId="830" xr:uid="{00000000-0005-0000-0000-000056030000}"/>
    <cellStyle name="好_复件 复件 2010年预算表格－2010-03-26-（含表间 公式）" xfId="831" xr:uid="{00000000-0005-0000-0000-000057030000}"/>
    <cellStyle name="好_国有资本经营预算（2011年报省人大）" xfId="832" xr:uid="{00000000-0005-0000-0000-000058030000}"/>
    <cellStyle name="好_河南 缺口县区测算(地方填报)" xfId="857" xr:uid="{00000000-0005-0000-0000-000071030000}"/>
    <cellStyle name="好_河南 缺口县区测算(地方填报)_财力性转移支付2010年预算参考数" xfId="858" xr:uid="{00000000-0005-0000-0000-000072030000}"/>
    <cellStyle name="好_河南 缺口县区测算(地方填报白)" xfId="859" xr:uid="{00000000-0005-0000-0000-000073030000}"/>
    <cellStyle name="好_河南 缺口县区测算(地方填报白)_财力性转移支付2010年预算参考数" xfId="860" xr:uid="{00000000-0005-0000-0000-000074030000}"/>
    <cellStyle name="好_河南省----2009-05-21（补充数据）" xfId="861" xr:uid="{00000000-0005-0000-0000-000075030000}"/>
    <cellStyle name="好_河南省农村义务教育教师绩效工资测算表8-12" xfId="862" xr:uid="{00000000-0005-0000-0000-000076030000}"/>
    <cellStyle name="好_核定人数对比" xfId="863" xr:uid="{00000000-0005-0000-0000-000077030000}"/>
    <cellStyle name="好_核定人数对比_财力性转移支付2010年预算参考数" xfId="864" xr:uid="{00000000-0005-0000-0000-000078030000}"/>
    <cellStyle name="好_核定人数下发表" xfId="865" xr:uid="{00000000-0005-0000-0000-000079030000}"/>
    <cellStyle name="好_核定人数下发表_财力性转移支付2010年预算参考数" xfId="866" xr:uid="{00000000-0005-0000-0000-00007A030000}"/>
    <cellStyle name="好_汇总" xfId="867" xr:uid="{00000000-0005-0000-0000-00007B030000}"/>
    <cellStyle name="好_汇总_财力性转移支付2010年预算参考数" xfId="868" xr:uid="{00000000-0005-0000-0000-00007C030000}"/>
    <cellStyle name="好_汇总表" xfId="869" xr:uid="{00000000-0005-0000-0000-00007D030000}"/>
    <cellStyle name="好_汇总表_财力性转移支付2010年预算参考数" xfId="870" xr:uid="{00000000-0005-0000-0000-00007E030000}"/>
    <cellStyle name="好_汇总表4" xfId="871" xr:uid="{00000000-0005-0000-0000-00007F030000}"/>
    <cellStyle name="好_汇总表4_财力性转移支付2010年预算参考数" xfId="872" xr:uid="{00000000-0005-0000-0000-000080030000}"/>
    <cellStyle name="好_汇总-县级财政报表附表" xfId="873" xr:uid="{00000000-0005-0000-0000-000081030000}"/>
    <cellStyle name="好_检验表" xfId="874" xr:uid="{00000000-0005-0000-0000-000082030000}"/>
    <cellStyle name="好_检验表（调整后）" xfId="875" xr:uid="{00000000-0005-0000-0000-000083030000}"/>
    <cellStyle name="好_教育(按照总人口测算）—20080416" xfId="876" xr:uid="{00000000-0005-0000-0000-000084030000}"/>
    <cellStyle name="好_教育(按照总人口测算）—20080416_不含人员经费系数" xfId="877" xr:uid="{00000000-0005-0000-0000-000085030000}"/>
    <cellStyle name="好_教育(按照总人口测算）—20080416_不含人员经费系数_财力性转移支付2010年预算参考数" xfId="878" xr:uid="{00000000-0005-0000-0000-000086030000}"/>
    <cellStyle name="好_教育(按照总人口测算）—20080416_财力性转移支付2010年预算参考数" xfId="879" xr:uid="{00000000-0005-0000-0000-000087030000}"/>
    <cellStyle name="好_教育(按照总人口测算）—20080416_民生政策最低支出需求" xfId="880" xr:uid="{00000000-0005-0000-0000-000088030000}"/>
    <cellStyle name="好_教育(按照总人口测算）—20080416_民生政策最低支出需求_财力性转移支付2010年预算参考数" xfId="881" xr:uid="{00000000-0005-0000-0000-000089030000}"/>
    <cellStyle name="好_教育(按照总人口测算）—20080416_县市旗测算-新科目（含人口规模效应）" xfId="882" xr:uid="{00000000-0005-0000-0000-00008A030000}"/>
    <cellStyle name="好_教育(按照总人口测算）—20080416_县市旗测算-新科目（含人口规模效应）_财力性转移支付2010年预算参考数" xfId="883" xr:uid="{00000000-0005-0000-0000-00008B030000}"/>
    <cellStyle name="好_津补贴保障测算（2010.3.19）" xfId="884" xr:uid="{00000000-0005-0000-0000-00008C030000}"/>
    <cellStyle name="好_津补贴保障测算(5.21)" xfId="885" xr:uid="{00000000-0005-0000-0000-00008D030000}"/>
    <cellStyle name="好_丽江汇总" xfId="886" xr:uid="{00000000-0005-0000-0000-00008E030000}"/>
    <cellStyle name="好_民生政策最低支出需求" xfId="887" xr:uid="{00000000-0005-0000-0000-00008F030000}"/>
    <cellStyle name="好_民生政策最低支出需求_财力性转移支付2010年预算参考数" xfId="888" xr:uid="{00000000-0005-0000-0000-000090030000}"/>
    <cellStyle name="好_农林水和城市维护标准支出20080505－县区合计" xfId="889" xr:uid="{00000000-0005-0000-0000-000091030000}"/>
    <cellStyle name="好_农林水和城市维护标准支出20080505－县区合计_不含人员经费系数" xfId="890" xr:uid="{00000000-0005-0000-0000-000092030000}"/>
    <cellStyle name="好_农林水和城市维护标准支出20080505－县区合计_不含人员经费系数_财力性转移支付2010年预算参考数" xfId="891" xr:uid="{00000000-0005-0000-0000-000093030000}"/>
    <cellStyle name="好_农林水和城市维护标准支出20080505－县区合计_财力性转移支付2010年预算参考数" xfId="892" xr:uid="{00000000-0005-0000-0000-000094030000}"/>
    <cellStyle name="好_农林水和城市维护标准支出20080505－县区合计_民生政策最低支出需求" xfId="893" xr:uid="{00000000-0005-0000-0000-000095030000}"/>
    <cellStyle name="好_农林水和城市维护标准支出20080505－县区合计_民生政策最低支出需求_财力性转移支付2010年预算参考数" xfId="894" xr:uid="{00000000-0005-0000-0000-000096030000}"/>
    <cellStyle name="好_农林水和城市维护标准支出20080505－县区合计_县市旗测算-新科目（含人口规模效应）" xfId="895" xr:uid="{00000000-0005-0000-0000-000097030000}"/>
    <cellStyle name="好_农林水和城市维护标准支出20080505－县区合计_县市旗测算-新科目（含人口规模效应）_财力性转移支付2010年预算参考数" xfId="896" xr:uid="{00000000-0005-0000-0000-000098030000}"/>
    <cellStyle name="好_平邑" xfId="897" xr:uid="{00000000-0005-0000-0000-000099030000}"/>
    <cellStyle name="好_平邑_财力性转移支付2010年预算参考数" xfId="898" xr:uid="{00000000-0005-0000-0000-00009A030000}"/>
    <cellStyle name="好_其他部门(按照总人口测算）—20080416" xfId="899" xr:uid="{00000000-0005-0000-0000-00009B030000}"/>
    <cellStyle name="好_其他部门(按照总人口测算）—20080416_不含人员经费系数" xfId="900" xr:uid="{00000000-0005-0000-0000-00009C030000}"/>
    <cellStyle name="好_其他部门(按照总人口测算）—20080416_不含人员经费系数_财力性转移支付2010年预算参考数" xfId="901" xr:uid="{00000000-0005-0000-0000-00009D030000}"/>
    <cellStyle name="好_其他部门(按照总人口测算）—20080416_财力性转移支付2010年预算参考数" xfId="902" xr:uid="{00000000-0005-0000-0000-00009E030000}"/>
    <cellStyle name="好_其他部门(按照总人口测算）—20080416_民生政策最低支出需求" xfId="903" xr:uid="{00000000-0005-0000-0000-00009F030000}"/>
    <cellStyle name="好_其他部门(按照总人口测算）—20080416_民生政策最低支出需求_财力性转移支付2010年预算参考数" xfId="904" xr:uid="{00000000-0005-0000-0000-0000A0030000}"/>
    <cellStyle name="好_其他部门(按照总人口测算）—20080416_县市旗测算-新科目（含人口规模效应）" xfId="905" xr:uid="{00000000-0005-0000-0000-0000A1030000}"/>
    <cellStyle name="好_其他部门(按照总人口测算）—20080416_县市旗测算-新科目（含人口规模效应）_财力性转移支付2010年预算参考数" xfId="906" xr:uid="{00000000-0005-0000-0000-0000A2030000}"/>
    <cellStyle name="好_青海 缺口县区测算(地方填报)" xfId="907" xr:uid="{00000000-0005-0000-0000-0000A3030000}"/>
    <cellStyle name="好_青海 缺口县区测算(地方填报)_财力性转移支付2010年预算参考数" xfId="908" xr:uid="{00000000-0005-0000-0000-0000A4030000}"/>
    <cellStyle name="好_缺口县区测算" xfId="909" xr:uid="{00000000-0005-0000-0000-0000A5030000}"/>
    <cellStyle name="好_缺口县区测算（11.13）" xfId="910" xr:uid="{00000000-0005-0000-0000-0000A6030000}"/>
    <cellStyle name="好_缺口县区测算（11.13）_财力性转移支付2010年预算参考数" xfId="911" xr:uid="{00000000-0005-0000-0000-0000A7030000}"/>
    <cellStyle name="好_缺口县区测算(按2007支出增长25%测算)" xfId="912" xr:uid="{00000000-0005-0000-0000-0000A8030000}"/>
    <cellStyle name="好_缺口县区测算(按2007支出增长25%测算)_财力性转移支付2010年预算参考数" xfId="913" xr:uid="{00000000-0005-0000-0000-0000A9030000}"/>
    <cellStyle name="好_缺口县区测算(按核定人数)" xfId="914" xr:uid="{00000000-0005-0000-0000-0000AA030000}"/>
    <cellStyle name="好_缺口县区测算(按核定人数)_财力性转移支付2010年预算参考数" xfId="915" xr:uid="{00000000-0005-0000-0000-0000AB030000}"/>
    <cellStyle name="好_缺口县区测算(财政部标准)" xfId="916" xr:uid="{00000000-0005-0000-0000-0000AC030000}"/>
    <cellStyle name="好_缺口县区测算(财政部标准)_财力性转移支付2010年预算参考数" xfId="917" xr:uid="{00000000-0005-0000-0000-0000AD030000}"/>
    <cellStyle name="好_缺口县区测算_财力性转移支付2010年预算参考数" xfId="918" xr:uid="{00000000-0005-0000-0000-0000AE030000}"/>
    <cellStyle name="好_缺口消化情况" xfId="919" xr:uid="{00000000-0005-0000-0000-0000AF030000}"/>
    <cellStyle name="好_人员工资和公用经费" xfId="920" xr:uid="{00000000-0005-0000-0000-0000B0030000}"/>
    <cellStyle name="好_人员工资和公用经费_财力性转移支付2010年预算参考数" xfId="921" xr:uid="{00000000-0005-0000-0000-0000B1030000}"/>
    <cellStyle name="好_人员工资和公用经费2" xfId="922" xr:uid="{00000000-0005-0000-0000-0000B2030000}"/>
    <cellStyle name="好_人员工资和公用经费2_财力性转移支付2010年预算参考数" xfId="923" xr:uid="{00000000-0005-0000-0000-0000B3030000}"/>
    <cellStyle name="好_人员工资和公用经费3" xfId="924" xr:uid="{00000000-0005-0000-0000-0000B4030000}"/>
    <cellStyle name="好_人员工资和公用经费3_财力性转移支付2010年预算参考数" xfId="925" xr:uid="{00000000-0005-0000-0000-0000B5030000}"/>
    <cellStyle name="好_山东省民生支出标准" xfId="926" xr:uid="{00000000-0005-0000-0000-0000B6030000}"/>
    <cellStyle name="好_山东省民生支出标准_财力性转移支付2010年预算参考数" xfId="927" xr:uid="{00000000-0005-0000-0000-0000B7030000}"/>
    <cellStyle name="好_商品交易所2006--2008年税收" xfId="928" xr:uid="{00000000-0005-0000-0000-0000B8030000}"/>
    <cellStyle name="好_省电力2008年 工作表" xfId="929" xr:uid="{00000000-0005-0000-0000-0000B9030000}"/>
    <cellStyle name="好_省级明细" xfId="930" xr:uid="{00000000-0005-0000-0000-0000BA030000}"/>
    <cellStyle name="好_省级明细_2016年预算草案1.13" xfId="931" xr:uid="{00000000-0005-0000-0000-0000BB030000}"/>
    <cellStyle name="好_省级明细_23" xfId="932" xr:uid="{00000000-0005-0000-0000-0000BC030000}"/>
    <cellStyle name="好_省级明细_Book1" xfId="933" xr:uid="{00000000-0005-0000-0000-0000BD030000}"/>
    <cellStyle name="好_省级明细_Xl0000068" xfId="934" xr:uid="{00000000-0005-0000-0000-0000BE030000}"/>
    <cellStyle name="好_省级明细_Xl0000071" xfId="935" xr:uid="{00000000-0005-0000-0000-0000BF030000}"/>
    <cellStyle name="好_省级明细_代编全省支出预算修改" xfId="936" xr:uid="{00000000-0005-0000-0000-0000C0030000}"/>
    <cellStyle name="好_省级明细_冬梅3" xfId="937" xr:uid="{00000000-0005-0000-0000-0000C1030000}"/>
    <cellStyle name="好_省级明细_副本1.2" xfId="938" xr:uid="{00000000-0005-0000-0000-0000C2030000}"/>
    <cellStyle name="好_省级明细_副本最新" xfId="939" xr:uid="{00000000-0005-0000-0000-0000C3030000}"/>
    <cellStyle name="好_省级明细_基金最新" xfId="940" xr:uid="{00000000-0005-0000-0000-0000C4030000}"/>
    <cellStyle name="好_省级明细_全省收入代编最新" xfId="941" xr:uid="{00000000-0005-0000-0000-0000C5030000}"/>
    <cellStyle name="好_省级明细_全省预算代编" xfId="942" xr:uid="{00000000-0005-0000-0000-0000C6030000}"/>
    <cellStyle name="好_省级明细_政府性基金人大会表格1稿" xfId="943" xr:uid="{00000000-0005-0000-0000-0000C7030000}"/>
    <cellStyle name="好_省属监狱人员级别表(驻外)" xfId="944" xr:uid="{00000000-0005-0000-0000-0000C8030000}"/>
    <cellStyle name="好_市辖区测算20080510" xfId="945" xr:uid="{00000000-0005-0000-0000-0000C9030000}"/>
    <cellStyle name="好_市辖区测算20080510_不含人员经费系数" xfId="946" xr:uid="{00000000-0005-0000-0000-0000CA030000}"/>
    <cellStyle name="好_市辖区测算20080510_不含人员经费系数_财力性转移支付2010年预算参考数" xfId="947" xr:uid="{00000000-0005-0000-0000-0000CB030000}"/>
    <cellStyle name="好_市辖区测算20080510_财力性转移支付2010年预算参考数" xfId="948" xr:uid="{00000000-0005-0000-0000-0000CC030000}"/>
    <cellStyle name="好_市辖区测算20080510_民生政策最低支出需求" xfId="949" xr:uid="{00000000-0005-0000-0000-0000CD030000}"/>
    <cellStyle name="好_市辖区测算20080510_民生政策最低支出需求_财力性转移支付2010年预算参考数" xfId="950" xr:uid="{00000000-0005-0000-0000-0000CE030000}"/>
    <cellStyle name="好_市辖区测算20080510_县市旗测算-新科目（含人口规模效应）" xfId="951" xr:uid="{00000000-0005-0000-0000-0000CF030000}"/>
    <cellStyle name="好_市辖区测算20080510_县市旗测算-新科目（含人口规模效应）_财力性转移支付2010年预算参考数" xfId="952" xr:uid="{00000000-0005-0000-0000-0000D0030000}"/>
    <cellStyle name="好_市辖区测算-新科目（20080626）" xfId="953" xr:uid="{00000000-0005-0000-0000-0000D1030000}"/>
    <cellStyle name="好_市辖区测算-新科目（20080626）_不含人员经费系数" xfId="954" xr:uid="{00000000-0005-0000-0000-0000D2030000}"/>
    <cellStyle name="好_市辖区测算-新科目（20080626）_不含人员经费系数_财力性转移支付2010年预算参考数" xfId="955" xr:uid="{00000000-0005-0000-0000-0000D3030000}"/>
    <cellStyle name="好_市辖区测算-新科目（20080626）_财力性转移支付2010年预算参考数" xfId="956" xr:uid="{00000000-0005-0000-0000-0000D4030000}"/>
    <cellStyle name="好_市辖区测算-新科目（20080626）_民生政策最低支出需求" xfId="957" xr:uid="{00000000-0005-0000-0000-0000D5030000}"/>
    <cellStyle name="好_市辖区测算-新科目（20080626）_民生政策最低支出需求_财力性转移支付2010年预算参考数" xfId="958" xr:uid="{00000000-0005-0000-0000-0000D6030000}"/>
    <cellStyle name="好_市辖区测算-新科目（20080626）_县市旗测算-新科目（含人口规模效应）" xfId="959" xr:uid="{00000000-0005-0000-0000-0000D7030000}"/>
    <cellStyle name="好_市辖区测算-新科目（20080626）_县市旗测算-新科目（含人口规模效应）_财力性转移支付2010年预算参考数" xfId="960" xr:uid="{00000000-0005-0000-0000-0000D8030000}"/>
    <cellStyle name="好_同德" xfId="961" xr:uid="{00000000-0005-0000-0000-0000D9030000}"/>
    <cellStyle name="好_同德_财力性转移支付2010年预算参考数" xfId="962" xr:uid="{00000000-0005-0000-0000-0000DA030000}"/>
    <cellStyle name="好_危改资金测算" xfId="963" xr:uid="{00000000-0005-0000-0000-0000DB030000}"/>
    <cellStyle name="好_危改资金测算_财力性转移支付2010年预算参考数" xfId="964" xr:uid="{00000000-0005-0000-0000-0000DC030000}"/>
    <cellStyle name="好_卫生(按照总人口测算）—20080416" xfId="965" xr:uid="{00000000-0005-0000-0000-0000DD030000}"/>
    <cellStyle name="好_卫生(按照总人口测算）—20080416_不含人员经费系数" xfId="966" xr:uid="{00000000-0005-0000-0000-0000DE030000}"/>
    <cellStyle name="好_卫生(按照总人口测算）—20080416_不含人员经费系数_财力性转移支付2010年预算参考数" xfId="967" xr:uid="{00000000-0005-0000-0000-0000DF030000}"/>
    <cellStyle name="好_卫生(按照总人口测算）—20080416_财力性转移支付2010年预算参考数" xfId="968" xr:uid="{00000000-0005-0000-0000-0000E0030000}"/>
    <cellStyle name="好_卫生(按照总人口测算）—20080416_民生政策最低支出需求" xfId="969" xr:uid="{00000000-0005-0000-0000-0000E1030000}"/>
    <cellStyle name="好_卫生(按照总人口测算）—20080416_民生政策最低支出需求_财力性转移支付2010年预算参考数" xfId="970" xr:uid="{00000000-0005-0000-0000-0000E2030000}"/>
    <cellStyle name="好_卫生(按照总人口测算）—20080416_县市旗测算-新科目（含人口规模效应）" xfId="971" xr:uid="{00000000-0005-0000-0000-0000E3030000}"/>
    <cellStyle name="好_卫生(按照总人口测算）—20080416_县市旗测算-新科目（含人口规模效应）_财力性转移支付2010年预算参考数" xfId="972" xr:uid="{00000000-0005-0000-0000-0000E4030000}"/>
    <cellStyle name="好_卫生部门" xfId="973" xr:uid="{00000000-0005-0000-0000-0000E5030000}"/>
    <cellStyle name="好_卫生部门_财力性转移支付2010年预算参考数" xfId="974" xr:uid="{00000000-0005-0000-0000-0000E6030000}"/>
    <cellStyle name="好_文体广播部门" xfId="975" xr:uid="{00000000-0005-0000-0000-0000E7030000}"/>
    <cellStyle name="好_文体广播事业(按照总人口测算）—20080416" xfId="976" xr:uid="{00000000-0005-0000-0000-0000E8030000}"/>
    <cellStyle name="好_文体广播事业(按照总人口测算）—20080416_不含人员经费系数" xfId="977" xr:uid="{00000000-0005-0000-0000-0000E9030000}"/>
    <cellStyle name="好_文体广播事业(按照总人口测算）—20080416_不含人员经费系数_财力性转移支付2010年预算参考数" xfId="978" xr:uid="{00000000-0005-0000-0000-0000EA030000}"/>
    <cellStyle name="好_文体广播事业(按照总人口测算）—20080416_财力性转移支付2010年预算参考数" xfId="979" xr:uid="{00000000-0005-0000-0000-0000EB030000}"/>
    <cellStyle name="好_文体广播事业(按照总人口测算）—20080416_民生政策最低支出需求" xfId="980" xr:uid="{00000000-0005-0000-0000-0000EC030000}"/>
    <cellStyle name="好_文体广播事业(按照总人口测算）—20080416_民生政策最低支出需求_财力性转移支付2010年预算参考数" xfId="981" xr:uid="{00000000-0005-0000-0000-0000ED030000}"/>
    <cellStyle name="好_文体广播事业(按照总人口测算）—20080416_县市旗测算-新科目（含人口规模效应）" xfId="982" xr:uid="{00000000-0005-0000-0000-0000EE030000}"/>
    <cellStyle name="好_文体广播事业(按照总人口测算）—20080416_县市旗测算-新科目（含人口规模效应）_财力性转移支付2010年预算参考数" xfId="983" xr:uid="{00000000-0005-0000-0000-0000EF030000}"/>
    <cellStyle name="好_下文" xfId="984" xr:uid="{00000000-0005-0000-0000-0000F0030000}"/>
    <cellStyle name="好_下文（表）" xfId="985" xr:uid="{00000000-0005-0000-0000-0000F1030000}"/>
    <cellStyle name="好_县区合并测算20080421" xfId="986" xr:uid="{00000000-0005-0000-0000-0000F2030000}"/>
    <cellStyle name="好_县区合并测算20080421_不含人员经费系数" xfId="987" xr:uid="{00000000-0005-0000-0000-0000F3030000}"/>
    <cellStyle name="好_县区合并测算20080421_不含人员经费系数_财力性转移支付2010年预算参考数" xfId="988" xr:uid="{00000000-0005-0000-0000-0000F4030000}"/>
    <cellStyle name="好_县区合并测算20080421_财力性转移支付2010年预算参考数" xfId="989" xr:uid="{00000000-0005-0000-0000-0000F5030000}"/>
    <cellStyle name="好_县区合并测算20080421_民生政策最低支出需求" xfId="990" xr:uid="{00000000-0005-0000-0000-0000F6030000}"/>
    <cellStyle name="好_县区合并测算20080421_民生政策最低支出需求_财力性转移支付2010年预算参考数" xfId="991" xr:uid="{00000000-0005-0000-0000-0000F7030000}"/>
    <cellStyle name="好_县区合并测算20080421_县市旗测算-新科目（含人口规模效应）" xfId="992" xr:uid="{00000000-0005-0000-0000-0000F8030000}"/>
    <cellStyle name="好_县区合并测算20080421_县市旗测算-新科目（含人口规模效应）_财力性转移支付2010年预算参考数" xfId="993" xr:uid="{00000000-0005-0000-0000-0000F9030000}"/>
    <cellStyle name="好_县区合并测算20080423(按照各省比重）" xfId="994" xr:uid="{00000000-0005-0000-0000-0000FA030000}"/>
    <cellStyle name="好_县区合并测算20080423(按照各省比重）_不含人员经费系数" xfId="995" xr:uid="{00000000-0005-0000-0000-0000FB030000}"/>
    <cellStyle name="好_县区合并测算20080423(按照各省比重）_不含人员经费系数_财力性转移支付2010年预算参考数" xfId="996" xr:uid="{00000000-0005-0000-0000-0000FC030000}"/>
    <cellStyle name="好_县区合并测算20080423(按照各省比重）_财力性转移支付2010年预算参考数" xfId="997" xr:uid="{00000000-0005-0000-0000-0000FD030000}"/>
    <cellStyle name="好_县区合并测算20080423(按照各省比重）_民生政策最低支出需求" xfId="998" xr:uid="{00000000-0005-0000-0000-0000FE030000}"/>
    <cellStyle name="好_县区合并测算20080423(按照各省比重）_民生政策最低支出需求_财力性转移支付2010年预算参考数" xfId="999" xr:uid="{00000000-0005-0000-0000-0000FF030000}"/>
    <cellStyle name="好_县区合并测算20080423(按照各省比重）_县市旗测算-新科目（含人口规模效应）" xfId="1000" xr:uid="{00000000-0005-0000-0000-000000040000}"/>
    <cellStyle name="好_县区合并测算20080423(按照各省比重）_县市旗测算-新科目（含人口规模效应）_财力性转移支付2010年预算参考数" xfId="1001" xr:uid="{00000000-0005-0000-0000-000001040000}"/>
    <cellStyle name="好_县市旗测算20080508" xfId="1002" xr:uid="{00000000-0005-0000-0000-000002040000}"/>
    <cellStyle name="好_县市旗测算20080508_不含人员经费系数" xfId="1003" xr:uid="{00000000-0005-0000-0000-000003040000}"/>
    <cellStyle name="好_县市旗测算20080508_不含人员经费系数_财力性转移支付2010年预算参考数" xfId="1004" xr:uid="{00000000-0005-0000-0000-000004040000}"/>
    <cellStyle name="好_县市旗测算20080508_财力性转移支付2010年预算参考数" xfId="1005" xr:uid="{00000000-0005-0000-0000-000005040000}"/>
    <cellStyle name="好_县市旗测算20080508_民生政策最低支出需求" xfId="1006" xr:uid="{00000000-0005-0000-0000-000006040000}"/>
    <cellStyle name="好_县市旗测算20080508_民生政策最低支出需求_财力性转移支付2010年预算参考数" xfId="1007" xr:uid="{00000000-0005-0000-0000-000007040000}"/>
    <cellStyle name="好_县市旗测算20080508_县市旗测算-新科目（含人口规模效应）" xfId="1008" xr:uid="{00000000-0005-0000-0000-000008040000}"/>
    <cellStyle name="好_县市旗测算20080508_县市旗测算-新科目（含人口规模效应）_财力性转移支付2010年预算参考数" xfId="1009" xr:uid="{00000000-0005-0000-0000-000009040000}"/>
    <cellStyle name="好_县市旗测算-新科目（20080626）" xfId="1010" xr:uid="{00000000-0005-0000-0000-00000A040000}"/>
    <cellStyle name="好_县市旗测算-新科目（20080626）_不含人员经费系数" xfId="1011" xr:uid="{00000000-0005-0000-0000-00000B040000}"/>
    <cellStyle name="好_县市旗测算-新科目（20080626）_不含人员经费系数_财力性转移支付2010年预算参考数" xfId="1012" xr:uid="{00000000-0005-0000-0000-00000C040000}"/>
    <cellStyle name="好_县市旗测算-新科目（20080626）_财力性转移支付2010年预算参考数" xfId="1013" xr:uid="{00000000-0005-0000-0000-00000D040000}"/>
    <cellStyle name="好_县市旗测算-新科目（20080626）_民生政策最低支出需求" xfId="1014" xr:uid="{00000000-0005-0000-0000-00000E040000}"/>
    <cellStyle name="好_县市旗测算-新科目（20080626）_民生政策最低支出需求_财力性转移支付2010年预算参考数" xfId="1015" xr:uid="{00000000-0005-0000-0000-00000F040000}"/>
    <cellStyle name="好_县市旗测算-新科目（20080626）_县市旗测算-新科目（含人口规模效应）" xfId="1016" xr:uid="{00000000-0005-0000-0000-000010040000}"/>
    <cellStyle name="好_县市旗测算-新科目（20080626）_县市旗测算-新科目（含人口规模效应）_财力性转移支付2010年预算参考数" xfId="1017" xr:uid="{00000000-0005-0000-0000-000011040000}"/>
    <cellStyle name="好_县市旗测算-新科目（20080627）" xfId="1018" xr:uid="{00000000-0005-0000-0000-000012040000}"/>
    <cellStyle name="好_县市旗测算-新科目（20080627）_不含人员经费系数" xfId="1019" xr:uid="{00000000-0005-0000-0000-000013040000}"/>
    <cellStyle name="好_县市旗测算-新科目（20080627）_不含人员经费系数_财力性转移支付2010年预算参考数" xfId="1020" xr:uid="{00000000-0005-0000-0000-000014040000}"/>
    <cellStyle name="好_县市旗测算-新科目（20080627）_财力性转移支付2010年预算参考数" xfId="1021" xr:uid="{00000000-0005-0000-0000-000015040000}"/>
    <cellStyle name="好_县市旗测算-新科目（20080627）_民生政策最低支出需求" xfId="1022" xr:uid="{00000000-0005-0000-0000-000016040000}"/>
    <cellStyle name="好_县市旗测算-新科目（20080627）_民生政策最低支出需求_财力性转移支付2010年预算参考数" xfId="1023" xr:uid="{00000000-0005-0000-0000-000017040000}"/>
    <cellStyle name="好_县市旗测算-新科目（20080627）_县市旗测算-新科目（含人口规模效应）" xfId="1024" xr:uid="{00000000-0005-0000-0000-000018040000}"/>
    <cellStyle name="好_县市旗测算-新科目（20080627）_县市旗测算-新科目（含人口规模效应）_财力性转移支付2010年预算参考数" xfId="1025" xr:uid="{00000000-0005-0000-0000-000019040000}"/>
    <cellStyle name="好_行政(燃修费)" xfId="833" xr:uid="{00000000-0005-0000-0000-000059030000}"/>
    <cellStyle name="好_行政(燃修费)_不含人员经费系数" xfId="834" xr:uid="{00000000-0005-0000-0000-00005A030000}"/>
    <cellStyle name="好_行政(燃修费)_不含人员经费系数_财力性转移支付2010年预算参考数" xfId="835" xr:uid="{00000000-0005-0000-0000-00005B030000}"/>
    <cellStyle name="好_行政(燃修费)_财力性转移支付2010年预算参考数" xfId="836" xr:uid="{00000000-0005-0000-0000-00005C030000}"/>
    <cellStyle name="好_行政(燃修费)_民生政策最低支出需求" xfId="837" xr:uid="{00000000-0005-0000-0000-00005D030000}"/>
    <cellStyle name="好_行政(燃修费)_民生政策最低支出需求_财力性转移支付2010年预算参考数" xfId="838" xr:uid="{00000000-0005-0000-0000-00005E030000}"/>
    <cellStyle name="好_行政(燃修费)_县市旗测算-新科目（含人口规模效应）" xfId="839" xr:uid="{00000000-0005-0000-0000-00005F030000}"/>
    <cellStyle name="好_行政(燃修费)_县市旗测算-新科目（含人口规模效应）_财力性转移支付2010年预算参考数" xfId="840" xr:uid="{00000000-0005-0000-0000-000060030000}"/>
    <cellStyle name="好_行政（人员）" xfId="841" xr:uid="{00000000-0005-0000-0000-000061030000}"/>
    <cellStyle name="好_行政（人员）_不含人员经费系数" xfId="842" xr:uid="{00000000-0005-0000-0000-000062030000}"/>
    <cellStyle name="好_行政（人员）_不含人员经费系数_财力性转移支付2010年预算参考数" xfId="843" xr:uid="{00000000-0005-0000-0000-000063030000}"/>
    <cellStyle name="好_行政（人员）_财力性转移支付2010年预算参考数" xfId="844" xr:uid="{00000000-0005-0000-0000-000064030000}"/>
    <cellStyle name="好_行政（人员）_民生政策最低支出需求" xfId="845" xr:uid="{00000000-0005-0000-0000-000065030000}"/>
    <cellStyle name="好_行政（人员）_民生政策最低支出需求_财力性转移支付2010年预算参考数" xfId="846" xr:uid="{00000000-0005-0000-0000-000066030000}"/>
    <cellStyle name="好_行政（人员）_县市旗测算-新科目（含人口规模效应）" xfId="847" xr:uid="{00000000-0005-0000-0000-000067030000}"/>
    <cellStyle name="好_行政（人员）_县市旗测算-新科目（含人口规模效应）_财力性转移支付2010年预算参考数" xfId="848" xr:uid="{00000000-0005-0000-0000-000068030000}"/>
    <cellStyle name="好_行政公检法测算" xfId="849" xr:uid="{00000000-0005-0000-0000-000069030000}"/>
    <cellStyle name="好_行政公检法测算_不含人员经费系数" xfId="850" xr:uid="{00000000-0005-0000-0000-00006A030000}"/>
    <cellStyle name="好_行政公检法测算_不含人员经费系数_财力性转移支付2010年预算参考数" xfId="851" xr:uid="{00000000-0005-0000-0000-00006B030000}"/>
    <cellStyle name="好_行政公检法测算_财力性转移支付2010年预算参考数" xfId="852" xr:uid="{00000000-0005-0000-0000-00006C030000}"/>
    <cellStyle name="好_行政公检法测算_民生政策最低支出需求" xfId="853" xr:uid="{00000000-0005-0000-0000-00006D030000}"/>
    <cellStyle name="好_行政公检法测算_民生政策最低支出需求_财力性转移支付2010年预算参考数" xfId="854" xr:uid="{00000000-0005-0000-0000-00006E030000}"/>
    <cellStyle name="好_行政公检法测算_县市旗测算-新科目（含人口规模效应）" xfId="855" xr:uid="{00000000-0005-0000-0000-00006F030000}"/>
    <cellStyle name="好_行政公检法测算_县市旗测算-新科目（含人口规模效应）_财力性转移支付2010年预算参考数" xfId="856" xr:uid="{00000000-0005-0000-0000-000070030000}"/>
    <cellStyle name="好_一般预算支出口径剔除表" xfId="1026" xr:uid="{00000000-0005-0000-0000-00001A040000}"/>
    <cellStyle name="好_一般预算支出口径剔除表_财力性转移支付2010年预算参考数" xfId="1027" xr:uid="{00000000-0005-0000-0000-00001B040000}"/>
    <cellStyle name="好_云南 缺口县区测算(地方填报)" xfId="1028" xr:uid="{00000000-0005-0000-0000-00001C040000}"/>
    <cellStyle name="好_云南 缺口县区测算(地方填报)_财力性转移支付2010年预算参考数" xfId="1029" xr:uid="{00000000-0005-0000-0000-00001D040000}"/>
    <cellStyle name="好_云南省2008年转移支付测算——州市本级考核部分及政策性测算" xfId="1030" xr:uid="{00000000-0005-0000-0000-00001E040000}"/>
    <cellStyle name="好_云南省2008年转移支付测算——州市本级考核部分及政策性测算_财力性转移支付2010年预算参考数" xfId="1031" xr:uid="{00000000-0005-0000-0000-00001F040000}"/>
    <cellStyle name="好_重点民生支出需求测算表社保（农村低保）081112" xfId="1032" xr:uid="{00000000-0005-0000-0000-000020040000}"/>
    <cellStyle name="好_转移支付" xfId="1033" xr:uid="{00000000-0005-0000-0000-000021040000}"/>
    <cellStyle name="好_自行调整差异系数顺序" xfId="1034" xr:uid="{00000000-0005-0000-0000-000022040000}"/>
    <cellStyle name="好_自行调整差异系数顺序_财力性转移支付2010年预算参考数" xfId="1035" xr:uid="{00000000-0005-0000-0000-000023040000}"/>
    <cellStyle name="好_总人口" xfId="1036" xr:uid="{00000000-0005-0000-0000-000024040000}"/>
    <cellStyle name="好_总人口_财力性转移支付2010年预算参考数" xfId="1037" xr:uid="{00000000-0005-0000-0000-000025040000}"/>
    <cellStyle name="后继超级链接" xfId="1038" xr:uid="{00000000-0005-0000-0000-000026040000}"/>
    <cellStyle name="后继超链接" xfId="1039" xr:uid="{00000000-0005-0000-0000-000027040000}"/>
    <cellStyle name="货" xfId="1040" xr:uid="{00000000-0005-0000-0000-000028040000}"/>
    <cellStyle name="货_NJ18-15" xfId="1041" xr:uid="{00000000-0005-0000-0000-000029040000}"/>
    <cellStyle name="货币 2" xfId="1042" xr:uid="{00000000-0005-0000-0000-00002A040000}"/>
    <cellStyle name="货币[" xfId="1043" xr:uid="{00000000-0005-0000-0000-00002B040000}"/>
    <cellStyle name="霓付 [0]_ +Foil &amp; -FOIL &amp; PAPER" xfId="1044" xr:uid="{00000000-0005-0000-0000-00002C040000}"/>
    <cellStyle name="霓付_ +Foil &amp; -FOIL &amp; PAPER" xfId="1045" xr:uid="{00000000-0005-0000-0000-00002D040000}"/>
    <cellStyle name="烹拳 [0]_ +Foil &amp; -FOIL &amp; PAPER" xfId="1046" xr:uid="{00000000-0005-0000-0000-00002E040000}"/>
    <cellStyle name="烹拳_ +Foil &amp; -FOIL &amp; PAPER" xfId="1047" xr:uid="{00000000-0005-0000-0000-00002F040000}"/>
    <cellStyle name="普通" xfId="1048" xr:uid="{00000000-0005-0000-0000-000030040000}"/>
    <cellStyle name="千" xfId="1049" xr:uid="{00000000-0005-0000-0000-000031040000}"/>
    <cellStyle name="千_NJ09-05" xfId="1050" xr:uid="{00000000-0005-0000-0000-000032040000}"/>
    <cellStyle name="千_NJ17-06" xfId="1051" xr:uid="{00000000-0005-0000-0000-000033040000}"/>
    <cellStyle name="千_NJ17-24" xfId="1052" xr:uid="{00000000-0005-0000-0000-000034040000}"/>
    <cellStyle name="千_NJ17-26" xfId="1053" xr:uid="{00000000-0005-0000-0000-000035040000}"/>
    <cellStyle name="千_NJ18-15" xfId="1054" xr:uid="{00000000-0005-0000-0000-000036040000}"/>
    <cellStyle name="千分位" xfId="1055" xr:uid="{00000000-0005-0000-0000-000037040000}"/>
    <cellStyle name="千分位[0]" xfId="1056" xr:uid="{00000000-0005-0000-0000-000038040000}"/>
    <cellStyle name="千分位_ 白土" xfId="1057" xr:uid="{00000000-0005-0000-0000-000039040000}"/>
    <cellStyle name="千位" xfId="1058" xr:uid="{00000000-0005-0000-0000-00003A040000}"/>
    <cellStyle name="千位[" xfId="1059" xr:uid="{00000000-0005-0000-0000-00003B040000}"/>
    <cellStyle name="千位[0]" xfId="1060" xr:uid="{00000000-0005-0000-0000-00003C040000}"/>
    <cellStyle name="千位_(人代会用)" xfId="1061" xr:uid="{00000000-0005-0000-0000-00003D040000}"/>
    <cellStyle name="千位分" xfId="1062" xr:uid="{00000000-0005-0000-0000-00003E040000}"/>
    <cellStyle name="千位分隔 2" xfId="9" xr:uid="{00000000-0005-0000-0000-00003F040000}"/>
    <cellStyle name="千位分隔 3" xfId="1063" xr:uid="{00000000-0005-0000-0000-000040040000}"/>
    <cellStyle name="千位分隔 4" xfId="5" xr:uid="{00000000-0005-0000-0000-000041040000}"/>
    <cellStyle name="千位分隔[0] 2" xfId="1064" xr:uid="{00000000-0005-0000-0000-000042040000}"/>
    <cellStyle name="千位分隔[0] 2 2" xfId="1065" xr:uid="{00000000-0005-0000-0000-000043040000}"/>
    <cellStyle name="千位分隔[0] 2 3" xfId="1066" xr:uid="{00000000-0005-0000-0000-000044040000}"/>
    <cellStyle name="千位分隔[0] 3" xfId="1067" xr:uid="{00000000-0005-0000-0000-000045040000}"/>
    <cellStyle name="千位分隔[0] 4" xfId="1068" xr:uid="{00000000-0005-0000-0000-000046040000}"/>
    <cellStyle name="千位分隔[0] 5" xfId="1069" xr:uid="{00000000-0005-0000-0000-000047040000}"/>
    <cellStyle name="千位分季_新建 Microsoft Excel 工作表" xfId="1070" xr:uid="{00000000-0005-0000-0000-000048040000}"/>
    <cellStyle name="钎霖_4岿角利" xfId="1071" xr:uid="{00000000-0005-0000-0000-000049040000}"/>
    <cellStyle name="强调 1" xfId="1072" xr:uid="{00000000-0005-0000-0000-00004A040000}"/>
    <cellStyle name="强调 2" xfId="1073" xr:uid="{00000000-0005-0000-0000-00004B040000}"/>
    <cellStyle name="强调 3" xfId="1074" xr:uid="{00000000-0005-0000-0000-00004C040000}"/>
    <cellStyle name="数字" xfId="1075" xr:uid="{00000000-0005-0000-0000-00004D040000}"/>
    <cellStyle name="未定义" xfId="1076" xr:uid="{00000000-0005-0000-0000-00004E040000}"/>
    <cellStyle name="小数" xfId="1077" xr:uid="{00000000-0005-0000-0000-00004F040000}"/>
    <cellStyle name="样式 1" xfId="1078" xr:uid="{00000000-0005-0000-0000-000050040000}"/>
    <cellStyle name="콤마 [0]_BOILER-CO1" xfId="1079" xr:uid="{00000000-0005-0000-0000-000051040000}"/>
    <cellStyle name="콤마_BOILER-CO1" xfId="1080" xr:uid="{00000000-0005-0000-0000-000052040000}"/>
    <cellStyle name="통화 [0]_BOILER-CO1" xfId="1081" xr:uid="{00000000-0005-0000-0000-000053040000}"/>
    <cellStyle name="통화_BOILER-CO1" xfId="1082" xr:uid="{00000000-0005-0000-0000-000054040000}"/>
    <cellStyle name="표준_0N-HANDLING " xfId="1083" xr:uid="{00000000-0005-0000-0000-000055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38100</xdr:rowOff>
    </xdr:from>
    <xdr:to>
      <xdr:col>0</xdr:col>
      <xdr:colOff>809625</xdr:colOff>
      <xdr:row>1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4" y="38100"/>
          <a:ext cx="80010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附件</a:t>
          </a:r>
          <a:r>
            <a:rPr lang="en-US" altLang="zh-CN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endParaRPr lang="zh-CN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800101</xdr:colOff>
      <xdr:row>0</xdr:row>
      <xdr:rowOff>428625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附件</a:t>
          </a:r>
          <a:r>
            <a:rPr lang="en-US" altLang="zh-CN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2</a:t>
          </a:r>
          <a:endParaRPr lang="zh-CN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800101</xdr:colOff>
      <xdr:row>0</xdr:row>
      <xdr:rowOff>428625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1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附件</a:t>
          </a:r>
          <a:r>
            <a:rPr lang="en-US" altLang="zh-CN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3</a:t>
          </a:r>
          <a:endParaRPr lang="zh-CN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666750" cy="292452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7D54A298-9C5F-4A52-B915-88B49DDE9CC1}"/>
            </a:ext>
          </a:extLst>
        </xdr:cNvPr>
        <xdr:cNvSpPr txBox="1"/>
      </xdr:nvSpPr>
      <xdr:spPr>
        <a:xfrm>
          <a:off x="57150" y="66675"/>
          <a:ext cx="66675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zh-CN" altLang="zh-CN" sz="12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附件</a:t>
          </a:r>
          <a:r>
            <a:rPr lang="en-US" altLang="zh-CN" sz="1200" b="0" i="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4</a:t>
          </a:r>
          <a:endParaRPr lang="zh-CN" altLang="zh-CN" sz="1200">
            <a:effectLst/>
            <a:latin typeface="+mj-ea"/>
            <a:ea typeface="+mj-ea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%20ASSUMPTION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4&#24180;&#25991;&#20214;\&#36130;&#25919;&#20379;&#20859;&#20154;&#21592;&#20449;&#24687;&#24405;&#20837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4&#24180;&#25991;&#20214;\&#36130;&#25919;&#20379;&#20859;&#20154;&#21592;&#20449;&#24687;&#24405;&#20837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&#20065;&#38215;&#31449;&#20154;&#21592;&#24037;&#36164;\2008&#24180;12&#26376;&#20221;&#20892;&#19994;&#31449;&#24037;&#3616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09&#36130;&#25919;&#22269;&#24211;\2009&#24180;&#25191;&#34892;&#20998;&#26512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35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>
        <row r="4">
          <cell r="E4">
            <v>1742294</v>
          </cell>
        </row>
        <row r="5">
          <cell r="E5">
            <v>0</v>
          </cell>
        </row>
        <row r="6">
          <cell r="E6">
            <v>1742294</v>
          </cell>
        </row>
        <row r="7">
          <cell r="E7">
            <v>668378</v>
          </cell>
        </row>
        <row r="8">
          <cell r="E8">
            <v>1073916</v>
          </cell>
        </row>
        <row r="9">
          <cell r="E9">
            <v>601523</v>
          </cell>
        </row>
        <row r="10">
          <cell r="E10">
            <v>271933</v>
          </cell>
        </row>
        <row r="11">
          <cell r="E11">
            <v>329590</v>
          </cell>
        </row>
        <row r="12">
          <cell r="E12">
            <v>50688</v>
          </cell>
        </row>
        <row r="13">
          <cell r="E13">
            <v>52755</v>
          </cell>
        </row>
        <row r="14">
          <cell r="E14">
            <v>29902</v>
          </cell>
        </row>
        <row r="15">
          <cell r="E15">
            <v>77611</v>
          </cell>
        </row>
        <row r="16">
          <cell r="E16">
            <v>8993</v>
          </cell>
        </row>
        <row r="17">
          <cell r="E17">
            <v>40530</v>
          </cell>
        </row>
        <row r="18">
          <cell r="E18">
            <v>5120</v>
          </cell>
        </row>
        <row r="19">
          <cell r="E19">
            <v>9953</v>
          </cell>
        </row>
        <row r="20">
          <cell r="E20">
            <v>14530</v>
          </cell>
        </row>
        <row r="21">
          <cell r="E21">
            <v>10071</v>
          </cell>
        </row>
        <row r="22">
          <cell r="E22">
            <v>8836</v>
          </cell>
        </row>
        <row r="23">
          <cell r="E23">
            <v>8643</v>
          </cell>
        </row>
        <row r="24">
          <cell r="E24">
            <v>4550</v>
          </cell>
        </row>
        <row r="25">
          <cell r="E25">
            <v>7408</v>
          </cell>
        </row>
        <row r="26">
          <cell r="E26">
            <v>55347</v>
          </cell>
        </row>
        <row r="27">
          <cell r="E27">
            <v>15937</v>
          </cell>
        </row>
        <row r="28">
          <cell r="E28">
            <v>39410</v>
          </cell>
        </row>
        <row r="29">
          <cell r="E29">
            <v>11845</v>
          </cell>
        </row>
        <row r="30">
          <cell r="E30">
            <v>2565</v>
          </cell>
        </row>
        <row r="31">
          <cell r="E31">
            <v>2703</v>
          </cell>
        </row>
        <row r="32">
          <cell r="E32">
            <v>1930</v>
          </cell>
        </row>
        <row r="33">
          <cell r="E33">
            <v>1310</v>
          </cell>
        </row>
        <row r="34">
          <cell r="E34">
            <v>1611</v>
          </cell>
        </row>
        <row r="35">
          <cell r="E35">
            <v>1170</v>
          </cell>
        </row>
        <row r="36">
          <cell r="E36">
            <v>6532</v>
          </cell>
        </row>
        <row r="37">
          <cell r="E37">
            <v>2636</v>
          </cell>
        </row>
        <row r="38">
          <cell r="E38">
            <v>1816</v>
          </cell>
        </row>
        <row r="39">
          <cell r="E39">
            <v>5292</v>
          </cell>
        </row>
        <row r="40">
          <cell r="E40">
            <v>203560</v>
          </cell>
        </row>
        <row r="41">
          <cell r="E41">
            <v>62261</v>
          </cell>
        </row>
        <row r="42">
          <cell r="E42">
            <v>141299</v>
          </cell>
        </row>
        <row r="43">
          <cell r="E43">
            <v>25176</v>
          </cell>
        </row>
        <row r="44">
          <cell r="E44">
            <v>15533</v>
          </cell>
        </row>
        <row r="45">
          <cell r="E45">
            <v>4612</v>
          </cell>
        </row>
        <row r="46">
          <cell r="E46">
            <v>24311</v>
          </cell>
        </row>
        <row r="47">
          <cell r="E47">
            <v>12438</v>
          </cell>
        </row>
        <row r="48">
          <cell r="E48">
            <v>11688</v>
          </cell>
        </row>
        <row r="49">
          <cell r="E49">
            <v>7818</v>
          </cell>
        </row>
        <row r="50">
          <cell r="E50">
            <v>12182</v>
          </cell>
        </row>
        <row r="51">
          <cell r="E51">
            <v>27541</v>
          </cell>
        </row>
        <row r="52">
          <cell r="E52">
            <v>244551</v>
          </cell>
        </row>
        <row r="53">
          <cell r="E53">
            <v>169822</v>
          </cell>
        </row>
        <row r="54">
          <cell r="E54">
            <v>74729</v>
          </cell>
        </row>
        <row r="55">
          <cell r="E55">
            <v>21101</v>
          </cell>
        </row>
        <row r="56">
          <cell r="E56">
            <v>8544</v>
          </cell>
        </row>
        <row r="57">
          <cell r="E57">
            <v>8386</v>
          </cell>
        </row>
        <row r="58">
          <cell r="E58">
            <v>6441</v>
          </cell>
        </row>
        <row r="59">
          <cell r="E59">
            <v>6012</v>
          </cell>
        </row>
        <row r="60">
          <cell r="E60">
            <v>5936</v>
          </cell>
        </row>
        <row r="61">
          <cell r="E61">
            <v>6943</v>
          </cell>
        </row>
        <row r="62">
          <cell r="E62">
            <v>6021</v>
          </cell>
        </row>
        <row r="63">
          <cell r="E63">
            <v>5345</v>
          </cell>
        </row>
        <row r="64">
          <cell r="E64">
            <v>174850</v>
          </cell>
        </row>
        <row r="65">
          <cell r="E65">
            <v>62837</v>
          </cell>
        </row>
        <row r="66">
          <cell r="E66">
            <v>112013</v>
          </cell>
        </row>
        <row r="67">
          <cell r="E67">
            <v>23333</v>
          </cell>
        </row>
        <row r="68">
          <cell r="E68">
            <v>20687</v>
          </cell>
        </row>
        <row r="69">
          <cell r="E69">
            <v>11596</v>
          </cell>
        </row>
        <row r="70">
          <cell r="E70">
            <v>11356</v>
          </cell>
        </row>
        <row r="71">
          <cell r="E71">
            <v>5760</v>
          </cell>
        </row>
        <row r="72">
          <cell r="E72">
            <v>19471</v>
          </cell>
        </row>
        <row r="73">
          <cell r="E73">
            <v>9044</v>
          </cell>
        </row>
        <row r="74">
          <cell r="E74">
            <v>1501</v>
          </cell>
        </row>
        <row r="75">
          <cell r="E75">
            <v>2881</v>
          </cell>
        </row>
        <row r="76">
          <cell r="E76">
            <v>2503</v>
          </cell>
        </row>
        <row r="77">
          <cell r="E77">
            <v>1876</v>
          </cell>
        </row>
        <row r="78">
          <cell r="E78">
            <v>1247</v>
          </cell>
        </row>
        <row r="79">
          <cell r="E79">
            <v>758</v>
          </cell>
        </row>
        <row r="80">
          <cell r="E80">
            <v>45342</v>
          </cell>
        </row>
        <row r="81">
          <cell r="E81">
            <v>3347</v>
          </cell>
        </row>
        <row r="82">
          <cell r="E82">
            <v>41995</v>
          </cell>
        </row>
        <row r="83">
          <cell r="E83">
            <v>16554</v>
          </cell>
        </row>
        <row r="84">
          <cell r="E84">
            <v>6390</v>
          </cell>
        </row>
        <row r="85">
          <cell r="E85">
            <v>2036</v>
          </cell>
        </row>
        <row r="86">
          <cell r="E86">
            <v>2509</v>
          </cell>
        </row>
        <row r="87">
          <cell r="E87">
            <v>4203</v>
          </cell>
        </row>
        <row r="88">
          <cell r="E88">
            <v>3406</v>
          </cell>
        </row>
        <row r="89">
          <cell r="E89">
            <v>4126</v>
          </cell>
        </row>
        <row r="90">
          <cell r="E90">
            <v>2771</v>
          </cell>
        </row>
        <row r="91">
          <cell r="E91">
            <v>42805</v>
          </cell>
        </row>
        <row r="92">
          <cell r="E92">
            <v>3573</v>
          </cell>
        </row>
        <row r="93">
          <cell r="E93">
            <v>39232</v>
          </cell>
        </row>
        <row r="94">
          <cell r="E94">
            <v>8417</v>
          </cell>
        </row>
        <row r="95">
          <cell r="E95">
            <v>3230</v>
          </cell>
        </row>
        <row r="96">
          <cell r="E96">
            <v>4998</v>
          </cell>
        </row>
        <row r="97">
          <cell r="E97">
            <v>7229</v>
          </cell>
        </row>
        <row r="98">
          <cell r="E98">
            <v>2146</v>
          </cell>
        </row>
        <row r="99">
          <cell r="E99">
            <v>6411</v>
          </cell>
        </row>
        <row r="100">
          <cell r="E100">
            <v>1232</v>
          </cell>
        </row>
        <row r="101">
          <cell r="E101">
            <v>3024</v>
          </cell>
        </row>
        <row r="102">
          <cell r="E102">
            <v>1934</v>
          </cell>
        </row>
        <row r="103">
          <cell r="E103">
            <v>611</v>
          </cell>
        </row>
        <row r="104">
          <cell r="E104">
            <v>19506</v>
          </cell>
        </row>
        <row r="105">
          <cell r="E105">
            <v>4377</v>
          </cell>
        </row>
        <row r="106">
          <cell r="E106">
            <v>15129</v>
          </cell>
        </row>
        <row r="107">
          <cell r="E107">
            <v>8767</v>
          </cell>
        </row>
        <row r="108">
          <cell r="E108">
            <v>3838</v>
          </cell>
        </row>
        <row r="109">
          <cell r="E109">
            <v>2524</v>
          </cell>
        </row>
        <row r="110">
          <cell r="E110">
            <v>90636</v>
          </cell>
        </row>
        <row r="111">
          <cell r="E111">
            <v>29181</v>
          </cell>
        </row>
        <row r="112">
          <cell r="E112">
            <v>61455</v>
          </cell>
        </row>
        <row r="113">
          <cell r="E113">
            <v>26245</v>
          </cell>
        </row>
        <row r="114">
          <cell r="E114">
            <v>2330</v>
          </cell>
        </row>
        <row r="115">
          <cell r="E115">
            <v>2786</v>
          </cell>
        </row>
        <row r="116">
          <cell r="E116">
            <v>3764</v>
          </cell>
        </row>
        <row r="117">
          <cell r="E117">
            <v>2912</v>
          </cell>
        </row>
        <row r="118">
          <cell r="E118">
            <v>4213</v>
          </cell>
        </row>
        <row r="119">
          <cell r="E119">
            <v>1714</v>
          </cell>
        </row>
        <row r="120">
          <cell r="E120">
            <v>3119</v>
          </cell>
        </row>
        <row r="121">
          <cell r="E121">
            <v>3502</v>
          </cell>
        </row>
        <row r="122">
          <cell r="E122">
            <v>10870</v>
          </cell>
        </row>
        <row r="123">
          <cell r="E123">
            <v>117101</v>
          </cell>
        </row>
        <row r="124">
          <cell r="E124">
            <v>21658</v>
          </cell>
        </row>
        <row r="125">
          <cell r="E125">
            <v>95443</v>
          </cell>
        </row>
        <row r="126">
          <cell r="E126">
            <v>42788</v>
          </cell>
        </row>
        <row r="127">
          <cell r="E127">
            <v>2355</v>
          </cell>
        </row>
        <row r="128">
          <cell r="E128">
            <v>9909</v>
          </cell>
        </row>
        <row r="129">
          <cell r="E129">
            <v>7483</v>
          </cell>
        </row>
        <row r="130">
          <cell r="E130">
            <v>4370</v>
          </cell>
        </row>
        <row r="131">
          <cell r="E131">
            <v>5355</v>
          </cell>
        </row>
        <row r="132">
          <cell r="E132">
            <v>4993</v>
          </cell>
        </row>
        <row r="133">
          <cell r="E133">
            <v>3568</v>
          </cell>
        </row>
        <row r="134">
          <cell r="E134">
            <v>2715</v>
          </cell>
        </row>
        <row r="135">
          <cell r="E135">
            <v>4644</v>
          </cell>
        </row>
        <row r="136">
          <cell r="E136">
            <v>3188</v>
          </cell>
        </row>
        <row r="137">
          <cell r="E137">
            <v>4075</v>
          </cell>
        </row>
        <row r="138">
          <cell r="E138">
            <v>42290</v>
          </cell>
        </row>
        <row r="139">
          <cell r="E139">
            <v>4645</v>
          </cell>
        </row>
        <row r="140">
          <cell r="E140">
            <v>37645</v>
          </cell>
        </row>
        <row r="141">
          <cell r="E141">
            <v>14486</v>
          </cell>
        </row>
        <row r="142">
          <cell r="E142">
            <v>4162</v>
          </cell>
        </row>
        <row r="143">
          <cell r="E143">
            <v>10405</v>
          </cell>
        </row>
        <row r="144">
          <cell r="E144">
            <v>5218</v>
          </cell>
        </row>
        <row r="145">
          <cell r="E145">
            <v>3374</v>
          </cell>
        </row>
        <row r="146">
          <cell r="E146">
            <v>23834</v>
          </cell>
        </row>
        <row r="147">
          <cell r="E147">
            <v>4440</v>
          </cell>
        </row>
        <row r="148">
          <cell r="E148">
            <v>19394</v>
          </cell>
        </row>
        <row r="149">
          <cell r="E149">
            <v>5873</v>
          </cell>
        </row>
        <row r="150">
          <cell r="E150">
            <v>1462</v>
          </cell>
        </row>
        <row r="151">
          <cell r="E151">
            <v>4470</v>
          </cell>
        </row>
        <row r="152">
          <cell r="E152">
            <v>2159</v>
          </cell>
        </row>
        <row r="153">
          <cell r="E153">
            <v>5430</v>
          </cell>
        </row>
        <row r="154">
          <cell r="E154">
            <v>26207</v>
          </cell>
        </row>
        <row r="155">
          <cell r="E155">
            <v>4936</v>
          </cell>
        </row>
        <row r="156">
          <cell r="E156">
            <v>21271</v>
          </cell>
        </row>
        <row r="157">
          <cell r="E157">
            <v>12037</v>
          </cell>
        </row>
        <row r="158">
          <cell r="E158">
            <v>3823</v>
          </cell>
        </row>
        <row r="159">
          <cell r="E159">
            <v>4013</v>
          </cell>
        </row>
        <row r="160">
          <cell r="E160">
            <v>1398</v>
          </cell>
        </row>
        <row r="161">
          <cell r="E161">
            <v>10798</v>
          </cell>
        </row>
        <row r="162">
          <cell r="E162">
            <v>1584</v>
          </cell>
        </row>
        <row r="163">
          <cell r="E163">
            <v>9214</v>
          </cell>
        </row>
        <row r="164">
          <cell r="E164">
            <v>5232</v>
          </cell>
        </row>
        <row r="165">
          <cell r="E165">
            <v>468</v>
          </cell>
        </row>
        <row r="166">
          <cell r="E166">
            <v>712</v>
          </cell>
        </row>
        <row r="167">
          <cell r="E167">
            <v>2802</v>
          </cell>
        </row>
        <row r="168">
          <cell r="E168">
            <v>8357</v>
          </cell>
        </row>
        <row r="169">
          <cell r="E169">
            <v>3186</v>
          </cell>
        </row>
        <row r="170">
          <cell r="E170">
            <v>5171</v>
          </cell>
        </row>
        <row r="171">
          <cell r="E171">
            <v>3568</v>
          </cell>
        </row>
        <row r="172">
          <cell r="E172">
            <v>956</v>
          </cell>
        </row>
        <row r="173">
          <cell r="E173">
            <v>647</v>
          </cell>
        </row>
        <row r="174">
          <cell r="E174">
            <v>35587</v>
          </cell>
        </row>
        <row r="175">
          <cell r="E175">
            <v>4661</v>
          </cell>
        </row>
        <row r="176">
          <cell r="E176">
            <v>30926</v>
          </cell>
        </row>
        <row r="177">
          <cell r="E177">
            <v>5301</v>
          </cell>
        </row>
        <row r="178">
          <cell r="E178">
            <v>8881</v>
          </cell>
        </row>
        <row r="179">
          <cell r="E179">
            <v>4696</v>
          </cell>
        </row>
        <row r="180">
          <cell r="E180">
            <v>2992</v>
          </cell>
        </row>
        <row r="181">
          <cell r="E181">
            <v>1970</v>
          </cell>
        </row>
        <row r="182">
          <cell r="E182">
            <v>1832</v>
          </cell>
        </row>
        <row r="183">
          <cell r="E183">
            <v>3607</v>
          </cell>
        </row>
        <row r="184">
          <cell r="E184">
            <v>1647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>
        <row r="6">
          <cell r="E6">
            <v>2.5499999999999998E-2</v>
          </cell>
        </row>
        <row r="7">
          <cell r="E7">
            <v>1.2500000000000001E-2</v>
          </cell>
        </row>
        <row r="8">
          <cell r="E8">
            <v>2.7199999999999998E-2</v>
          </cell>
        </row>
        <row r="9">
          <cell r="E9">
            <v>1.24E-2</v>
          </cell>
        </row>
        <row r="10">
          <cell r="E10">
            <v>-1.9400000000000001E-2</v>
          </cell>
        </row>
        <row r="11">
          <cell r="E11">
            <v>2.1700000000000001E-2</v>
          </cell>
        </row>
        <row r="12">
          <cell r="E12">
            <v>1.7000000000000001E-2</v>
          </cell>
        </row>
        <row r="13">
          <cell r="E13">
            <v>1.66E-2</v>
          </cell>
        </row>
        <row r="14">
          <cell r="E14">
            <v>2.5600000000000001E-2</v>
          </cell>
        </row>
        <row r="15">
          <cell r="E15">
            <v>2.8500000000000001E-2</v>
          </cell>
        </row>
        <row r="16">
          <cell r="E16">
            <v>1.7899999999999999E-2</v>
          </cell>
        </row>
        <row r="17">
          <cell r="E17">
            <v>0.11219999999999999</v>
          </cell>
        </row>
        <row r="18">
          <cell r="E18">
            <v>7.9000000000000008E-3</v>
          </cell>
        </row>
        <row r="19">
          <cell r="E19">
            <v>2.9499999999999998E-2</v>
          </cell>
        </row>
        <row r="20">
          <cell r="E20">
            <v>-7.0000000000000001E-3</v>
          </cell>
        </row>
        <row r="21">
          <cell r="E21">
            <v>0</v>
          </cell>
        </row>
        <row r="22">
          <cell r="E22">
            <v>1.4200000000000001E-2</v>
          </cell>
        </row>
        <row r="23">
          <cell r="E23">
            <v>1.6199999999999999E-2</v>
          </cell>
        </row>
        <row r="24">
          <cell r="E24">
            <v>1.37E-2</v>
          </cell>
        </row>
        <row r="25">
          <cell r="E25">
            <v>2.64E-2</v>
          </cell>
        </row>
        <row r="26">
          <cell r="E26">
            <v>1.5699999999999999E-2</v>
          </cell>
        </row>
        <row r="27">
          <cell r="E27">
            <v>2.9499999999999998E-2</v>
          </cell>
        </row>
        <row r="28">
          <cell r="E28">
            <v>1.4500000000000001E-2</v>
          </cell>
        </row>
        <row r="29">
          <cell r="E29">
            <v>1.32E-2</v>
          </cell>
        </row>
        <row r="30">
          <cell r="E30">
            <v>2.2700000000000001E-2</v>
          </cell>
        </row>
        <row r="31">
          <cell r="E31">
            <v>2E-3</v>
          </cell>
        </row>
        <row r="32">
          <cell r="E32">
            <v>5.8999999999999999E-3</v>
          </cell>
        </row>
        <row r="33">
          <cell r="E33">
            <v>1.7100000000000001E-2</v>
          </cell>
        </row>
        <row r="34">
          <cell r="E34">
            <v>-2.9999999999999997E-4</v>
          </cell>
        </row>
        <row r="35">
          <cell r="E35">
            <v>2.3999999999999998E-3</v>
          </cell>
        </row>
        <row r="36">
          <cell r="E36">
            <v>3.7699999999999997E-2</v>
          </cell>
        </row>
        <row r="37">
          <cell r="E37">
            <v>1.5E-3</v>
          </cell>
        </row>
        <row r="38">
          <cell r="E38">
            <v>2.24E-2</v>
          </cell>
        </row>
        <row r="39">
          <cell r="E39">
            <v>-4.7999999999999996E-3</v>
          </cell>
        </row>
        <row r="40">
          <cell r="E40">
            <v>3.7699999999999997E-2</v>
          </cell>
        </row>
        <row r="41">
          <cell r="E41">
            <v>3.0300000000000001E-2</v>
          </cell>
        </row>
        <row r="42">
          <cell r="E42">
            <v>3.8399999999999997E-2</v>
          </cell>
        </row>
        <row r="43">
          <cell r="E43">
            <v>1.7100000000000001E-2</v>
          </cell>
        </row>
        <row r="44">
          <cell r="E44">
            <v>0.04</v>
          </cell>
        </row>
        <row r="45">
          <cell r="E45">
            <v>5.7200000000000001E-2</v>
          </cell>
        </row>
        <row r="46">
          <cell r="E46">
            <v>3.3599999999999998E-2</v>
          </cell>
        </row>
        <row r="47">
          <cell r="E47">
            <v>5.79E-2</v>
          </cell>
        </row>
        <row r="48">
          <cell r="E48">
            <v>2.9399999999999999E-2</v>
          </cell>
        </row>
        <row r="49">
          <cell r="E49">
            <v>5.9200000000000003E-2</v>
          </cell>
        </row>
        <row r="50">
          <cell r="E50">
            <v>3.4000000000000002E-2</v>
          </cell>
        </row>
        <row r="51">
          <cell r="E51">
            <v>4.2200000000000001E-2</v>
          </cell>
        </row>
        <row r="52">
          <cell r="E52">
            <v>1.7999999999999999E-2</v>
          </cell>
        </row>
        <row r="53">
          <cell r="E53">
            <v>-3.6200000000000003E-2</v>
          </cell>
        </row>
        <row r="54">
          <cell r="E54">
            <v>2.7300000000000001E-2</v>
          </cell>
        </row>
        <row r="55">
          <cell r="E55">
            <v>3.2099999999999997E-2</v>
          </cell>
        </row>
        <row r="56">
          <cell r="E56">
            <v>1.9300000000000001E-2</v>
          </cell>
        </row>
        <row r="57">
          <cell r="E57">
            <v>1.6199999999999999E-2</v>
          </cell>
        </row>
        <row r="58">
          <cell r="E58">
            <v>8.8800000000000004E-2</v>
          </cell>
        </row>
        <row r="59">
          <cell r="E59">
            <v>1.7899999999999999E-2</v>
          </cell>
        </row>
        <row r="60">
          <cell r="E60">
            <v>1.04E-2</v>
          </cell>
        </row>
        <row r="61">
          <cell r="E61">
            <v>1.8800000000000001E-2</v>
          </cell>
        </row>
        <row r="62">
          <cell r="E62">
            <v>2.1700000000000001E-2</v>
          </cell>
        </row>
        <row r="63">
          <cell r="E63">
            <v>3.27E-2</v>
          </cell>
        </row>
        <row r="64">
          <cell r="E64">
            <v>3.49E-2</v>
          </cell>
        </row>
        <row r="65">
          <cell r="E65">
            <v>2.5000000000000001E-2</v>
          </cell>
        </row>
        <row r="66">
          <cell r="E66">
            <v>3.56E-2</v>
          </cell>
        </row>
        <row r="67">
          <cell r="E67">
            <v>3.1199999999999999E-2</v>
          </cell>
        </row>
        <row r="68">
          <cell r="E68">
            <v>1.89E-2</v>
          </cell>
        </row>
        <row r="69">
          <cell r="E69">
            <v>3.3599999999999998E-2</v>
          </cell>
        </row>
        <row r="70">
          <cell r="E70">
            <v>3.4200000000000001E-2</v>
          </cell>
        </row>
        <row r="71">
          <cell r="E71">
            <v>1.4999999999999999E-2</v>
          </cell>
        </row>
        <row r="72">
          <cell r="E72">
            <v>9.9699999999999997E-2</v>
          </cell>
        </row>
        <row r="73">
          <cell r="E73">
            <v>2.76E-2</v>
          </cell>
        </row>
        <row r="74">
          <cell r="E74">
            <v>3.49E-2</v>
          </cell>
        </row>
        <row r="75">
          <cell r="E75">
            <v>2.2499999999999999E-2</v>
          </cell>
        </row>
        <row r="76">
          <cell r="E76">
            <v>4.5600000000000002E-2</v>
          </cell>
        </row>
        <row r="77">
          <cell r="E77">
            <v>9.4999999999999998E-3</v>
          </cell>
        </row>
        <row r="78">
          <cell r="E78">
            <v>2.81E-2</v>
          </cell>
        </row>
        <row r="79">
          <cell r="E79">
            <v>2.8400000000000002E-2</v>
          </cell>
        </row>
        <row r="80">
          <cell r="E80">
            <v>3.5099999999999999E-2</v>
          </cell>
        </row>
        <row r="81">
          <cell r="E81">
            <v>2.8000000000000001E-2</v>
          </cell>
        </row>
        <row r="82">
          <cell r="E82">
            <v>3.5900000000000001E-2</v>
          </cell>
        </row>
        <row r="83">
          <cell r="E83">
            <v>3.8600000000000002E-2</v>
          </cell>
        </row>
        <row r="84">
          <cell r="E84">
            <v>4.6199999999999998E-2</v>
          </cell>
        </row>
        <row r="85">
          <cell r="E85">
            <v>3.1199999999999999E-2</v>
          </cell>
        </row>
        <row r="86">
          <cell r="E86">
            <v>2.8500000000000001E-2</v>
          </cell>
        </row>
        <row r="87">
          <cell r="E87">
            <v>1.8100000000000002E-2</v>
          </cell>
        </row>
        <row r="88">
          <cell r="E88">
            <v>4.4999999999999998E-2</v>
          </cell>
        </row>
        <row r="89">
          <cell r="E89">
            <v>4.2500000000000003E-2</v>
          </cell>
        </row>
        <row r="90">
          <cell r="E90">
            <v>3.3500000000000002E-2</v>
          </cell>
        </row>
        <row r="91">
          <cell r="E91">
            <v>2.4400000000000002E-2</v>
          </cell>
        </row>
        <row r="92">
          <cell r="E92">
            <v>1.83E-2</v>
          </cell>
        </row>
        <row r="93">
          <cell r="E93">
            <v>2.5000000000000001E-2</v>
          </cell>
        </row>
        <row r="94">
          <cell r="E94">
            <v>2.9899999999999999E-2</v>
          </cell>
        </row>
        <row r="95">
          <cell r="E95">
            <v>2.6200000000000001E-2</v>
          </cell>
        </row>
        <row r="96">
          <cell r="E96">
            <v>1.9300000000000001E-2</v>
          </cell>
        </row>
        <row r="97">
          <cell r="E97">
            <v>3.73E-2</v>
          </cell>
        </row>
        <row r="98">
          <cell r="E98">
            <v>1.4800000000000001E-2</v>
          </cell>
        </row>
        <row r="99">
          <cell r="E99">
            <v>1.61E-2</v>
          </cell>
        </row>
        <row r="100">
          <cell r="E100">
            <v>2.2200000000000001E-2</v>
          </cell>
        </row>
        <row r="101">
          <cell r="E101">
            <v>3.0099999999999998E-2</v>
          </cell>
        </row>
        <row r="102">
          <cell r="E102">
            <v>2.6800000000000001E-2</v>
          </cell>
        </row>
        <row r="103">
          <cell r="E103">
            <v>2.98E-2</v>
          </cell>
        </row>
        <row r="104">
          <cell r="E104">
            <v>-3.2000000000000002E-3</v>
          </cell>
        </row>
        <row r="105">
          <cell r="E105">
            <v>3.2000000000000001E-2</v>
          </cell>
        </row>
        <row r="106">
          <cell r="E106">
            <v>-1.09E-2</v>
          </cell>
        </row>
        <row r="107">
          <cell r="E107">
            <v>-2.4E-2</v>
          </cell>
        </row>
        <row r="108">
          <cell r="E108">
            <v>-3.0999999999999999E-3</v>
          </cell>
        </row>
        <row r="109">
          <cell r="E109">
            <v>-2.7000000000000001E-3</v>
          </cell>
        </row>
        <row r="110">
          <cell r="E110">
            <v>2.5899999999999999E-2</v>
          </cell>
        </row>
        <row r="111">
          <cell r="E111">
            <v>2.4400000000000002E-2</v>
          </cell>
        </row>
        <row r="112">
          <cell r="E112">
            <v>2.6100000000000002E-2</v>
          </cell>
        </row>
        <row r="113">
          <cell r="E113">
            <v>3.3799999999999997E-2</v>
          </cell>
        </row>
        <row r="114">
          <cell r="E114">
            <v>4.4499999999999998E-2</v>
          </cell>
        </row>
        <row r="115">
          <cell r="E115">
            <v>3.1099999999999999E-2</v>
          </cell>
        </row>
        <row r="116">
          <cell r="E116">
            <v>2.2800000000000001E-2</v>
          </cell>
        </row>
        <row r="117">
          <cell r="E117">
            <v>3.7600000000000001E-2</v>
          </cell>
        </row>
        <row r="118">
          <cell r="E118">
            <v>1.23E-2</v>
          </cell>
        </row>
        <row r="119">
          <cell r="E119">
            <v>4.2099999999999999E-2</v>
          </cell>
        </row>
        <row r="120">
          <cell r="E120">
            <v>8.8000000000000005E-3</v>
          </cell>
        </row>
        <row r="121">
          <cell r="E121">
            <v>9.1999999999999998E-3</v>
          </cell>
        </row>
        <row r="122">
          <cell r="E122">
            <v>2.7400000000000001E-2</v>
          </cell>
        </row>
        <row r="123">
          <cell r="E123">
            <v>4.0300000000000002E-2</v>
          </cell>
        </row>
        <row r="124">
          <cell r="E124">
            <v>2.9000000000000001E-2</v>
          </cell>
        </row>
        <row r="125">
          <cell r="E125">
            <v>4.1500000000000002E-2</v>
          </cell>
        </row>
        <row r="126">
          <cell r="E126">
            <v>3.1899999999999998E-2</v>
          </cell>
        </row>
        <row r="127">
          <cell r="E127">
            <v>6.1800000000000001E-2</v>
          </cell>
        </row>
        <row r="128">
          <cell r="E128">
            <v>3.27E-2</v>
          </cell>
        </row>
        <row r="129">
          <cell r="E129">
            <v>3.4200000000000001E-2</v>
          </cell>
        </row>
        <row r="130">
          <cell r="E130">
            <v>0.1041</v>
          </cell>
        </row>
        <row r="131">
          <cell r="E131">
            <v>2.98E-2</v>
          </cell>
        </row>
        <row r="132">
          <cell r="E132">
            <v>3.2599999999999997E-2</v>
          </cell>
        </row>
        <row r="133">
          <cell r="E133">
            <v>8.5800000000000001E-2</v>
          </cell>
        </row>
        <row r="134">
          <cell r="E134">
            <v>2.1000000000000001E-2</v>
          </cell>
        </row>
        <row r="135">
          <cell r="E135">
            <v>3.1600000000000003E-2</v>
          </cell>
        </row>
        <row r="136">
          <cell r="E136">
            <v>2.81E-2</v>
          </cell>
        </row>
        <row r="137">
          <cell r="E137">
            <v>3.1099999999999999E-2</v>
          </cell>
        </row>
        <row r="138">
          <cell r="E138">
            <v>9.4999999999999998E-3</v>
          </cell>
        </row>
        <row r="139">
          <cell r="E139">
            <v>3.4200000000000001E-2</v>
          </cell>
        </row>
        <row r="140">
          <cell r="E140">
            <v>7.1000000000000004E-3</v>
          </cell>
        </row>
        <row r="141">
          <cell r="E141">
            <v>1.3899999999999999E-2</v>
          </cell>
        </row>
        <row r="142">
          <cell r="E142">
            <v>-0.05</v>
          </cell>
        </row>
        <row r="143">
          <cell r="E143">
            <v>1.2E-2</v>
          </cell>
        </row>
        <row r="144">
          <cell r="E144">
            <v>2.6599999999999999E-2</v>
          </cell>
        </row>
        <row r="145">
          <cell r="E145">
            <v>2.7300000000000001E-2</v>
          </cell>
        </row>
        <row r="146">
          <cell r="E146">
            <v>2.1700000000000001E-2</v>
          </cell>
        </row>
        <row r="147">
          <cell r="E147">
            <v>2.7E-2</v>
          </cell>
        </row>
        <row r="148">
          <cell r="E148">
            <v>2.07E-2</v>
          </cell>
        </row>
        <row r="149">
          <cell r="E149">
            <v>8.2000000000000007E-3</v>
          </cell>
        </row>
        <row r="150">
          <cell r="E150">
            <v>1.55E-2</v>
          </cell>
        </row>
        <row r="151">
          <cell r="E151">
            <v>2.1399999999999999E-2</v>
          </cell>
        </row>
        <row r="152">
          <cell r="E152">
            <v>3.44E-2</v>
          </cell>
        </row>
        <row r="153">
          <cell r="E153">
            <v>2.93E-2</v>
          </cell>
        </row>
        <row r="154">
          <cell r="E154">
            <v>4.9200000000000001E-2</v>
          </cell>
        </row>
        <row r="155">
          <cell r="E155">
            <v>3.0599999999999999E-2</v>
          </cell>
        </row>
        <row r="156">
          <cell r="E156">
            <v>5.11E-2</v>
          </cell>
        </row>
        <row r="157">
          <cell r="E157">
            <v>0.12280000000000001</v>
          </cell>
        </row>
        <row r="158">
          <cell r="E158">
            <v>3.2099999999999997E-2</v>
          </cell>
        </row>
        <row r="159">
          <cell r="E159">
            <v>1.2200000000000001E-2</v>
          </cell>
        </row>
        <row r="160">
          <cell r="E160">
            <v>1.61E-2</v>
          </cell>
        </row>
        <row r="161">
          <cell r="E161">
            <v>2.5499999999999998E-2</v>
          </cell>
        </row>
        <row r="162">
          <cell r="E162">
            <v>2.69E-2</v>
          </cell>
        </row>
        <row r="163">
          <cell r="E163">
            <v>2.53E-2</v>
          </cell>
        </row>
        <row r="164">
          <cell r="E164">
            <v>4.02E-2</v>
          </cell>
        </row>
        <row r="165">
          <cell r="E165">
            <v>2.12E-2</v>
          </cell>
        </row>
        <row r="166">
          <cell r="E166">
            <v>-3.8800000000000001E-2</v>
          </cell>
        </row>
        <row r="167">
          <cell r="E167">
            <v>3.4799999999999998E-2</v>
          </cell>
        </row>
        <row r="168">
          <cell r="E168">
            <v>2.46E-2</v>
          </cell>
        </row>
        <row r="169">
          <cell r="E169">
            <v>5.4199999999999998E-2</v>
          </cell>
        </row>
        <row r="170">
          <cell r="E170">
            <v>1.89E-2</v>
          </cell>
        </row>
        <row r="171">
          <cell r="E171">
            <v>1.2500000000000001E-2</v>
          </cell>
        </row>
        <row r="172">
          <cell r="E172">
            <v>3.49E-2</v>
          </cell>
        </row>
        <row r="173">
          <cell r="E173">
            <v>4.4999999999999997E-3</v>
          </cell>
        </row>
        <row r="174">
          <cell r="E174">
            <v>1.6199999999999999E-2</v>
          </cell>
        </row>
        <row r="175">
          <cell r="E175">
            <v>3.4799999999999998E-2</v>
          </cell>
        </row>
        <row r="176">
          <cell r="E176">
            <v>1.4500000000000001E-2</v>
          </cell>
        </row>
        <row r="177">
          <cell r="E177">
            <v>1.52E-2</v>
          </cell>
        </row>
        <row r="178">
          <cell r="E178">
            <v>-8.9999999999999993E-3</v>
          </cell>
        </row>
        <row r="179">
          <cell r="E179">
            <v>3.39E-2</v>
          </cell>
        </row>
        <row r="180">
          <cell r="E180">
            <v>9.7000000000000003E-3</v>
          </cell>
        </row>
        <row r="181">
          <cell r="E181">
            <v>1.5800000000000002E-2</v>
          </cell>
        </row>
        <row r="182">
          <cell r="E182">
            <v>3.5900000000000001E-2</v>
          </cell>
        </row>
        <row r="183">
          <cell r="E183">
            <v>7.9000000000000008E-3</v>
          </cell>
        </row>
        <row r="184">
          <cell r="E184">
            <v>1.04E-2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/>
      <sheetData sheetId="1"/>
      <sheetData sheetId="2">
        <row r="2">
          <cell r="A2" t="str">
            <v>是</v>
          </cell>
          <cell r="B2" t="str">
            <v>0101农业</v>
          </cell>
          <cell r="C2" t="str">
            <v>1101人大</v>
          </cell>
          <cell r="D2" t="str">
            <v>行政</v>
          </cell>
          <cell r="E2" t="str">
            <v>省本级</v>
          </cell>
          <cell r="F2" t="str">
            <v>全额供给</v>
          </cell>
          <cell r="G2" t="str">
            <v>省级</v>
          </cell>
          <cell r="H2" t="str">
            <v>男</v>
          </cell>
          <cell r="I2" t="str">
            <v>在职</v>
          </cell>
          <cell r="J2" t="str">
            <v>专职教师</v>
          </cell>
          <cell r="K2" t="str">
            <v>过渡为国家公务员</v>
          </cell>
          <cell r="L2" t="str">
            <v>公务员</v>
          </cell>
          <cell r="M2" t="str">
            <v>正厅以上</v>
          </cell>
          <cell r="N2" t="str">
            <v>正高</v>
          </cell>
          <cell r="O2" t="str">
            <v>高级技师</v>
          </cell>
          <cell r="P2" t="str">
            <v>是</v>
          </cell>
          <cell r="Q2" t="str">
            <v>是</v>
          </cell>
          <cell r="R2" t="str">
            <v>是</v>
          </cell>
          <cell r="S2" t="str">
            <v>小学及以下</v>
          </cell>
        </row>
        <row r="3">
          <cell r="A3" t="str">
            <v>否</v>
          </cell>
          <cell r="B3" t="str">
            <v>0102林业</v>
          </cell>
          <cell r="C3" t="str">
            <v>1102政府机关</v>
          </cell>
          <cell r="D3" t="str">
            <v>事业</v>
          </cell>
          <cell r="E3" t="str">
            <v>市本级</v>
          </cell>
          <cell r="F3" t="str">
            <v>差额供给</v>
          </cell>
          <cell r="G3" t="str">
            <v>市级</v>
          </cell>
          <cell r="H3" t="str">
            <v>女</v>
          </cell>
          <cell r="I3" t="str">
            <v>离休</v>
          </cell>
          <cell r="J3" t="str">
            <v>管理人员</v>
          </cell>
          <cell r="K3" t="str">
            <v>大中专毕业分配</v>
          </cell>
          <cell r="L3" t="str">
            <v>参依照公务员管理人员</v>
          </cell>
          <cell r="M3" t="str">
            <v>副厅</v>
          </cell>
          <cell r="N3" t="str">
            <v>副高</v>
          </cell>
          <cell r="O3" t="str">
            <v>技师</v>
          </cell>
          <cell r="P3" t="str">
            <v>否</v>
          </cell>
          <cell r="Q3" t="str">
            <v>否</v>
          </cell>
          <cell r="R3" t="str">
            <v>否</v>
          </cell>
          <cell r="S3" t="str">
            <v>初中</v>
          </cell>
        </row>
        <row r="4">
          <cell r="B4" t="str">
            <v>0103水利</v>
          </cell>
          <cell r="C4" t="str">
            <v>1103政协</v>
          </cell>
          <cell r="E4" t="str">
            <v>市辖区本级</v>
          </cell>
          <cell r="F4" t="str">
            <v>自收自支</v>
          </cell>
          <cell r="G4" t="str">
            <v>市辖区</v>
          </cell>
          <cell r="I4" t="str">
            <v>退休</v>
          </cell>
          <cell r="J4" t="str">
            <v>其他人员</v>
          </cell>
          <cell r="K4" t="str">
            <v>招考录用</v>
          </cell>
          <cell r="L4" t="str">
            <v>事业管理人员</v>
          </cell>
          <cell r="M4" t="str">
            <v>正处</v>
          </cell>
          <cell r="N4" t="str">
            <v>中级</v>
          </cell>
          <cell r="O4" t="str">
            <v>高级工</v>
          </cell>
          <cell r="S4" t="str">
            <v>高中</v>
          </cell>
        </row>
        <row r="5">
          <cell r="B5" t="str">
            <v>0104气象</v>
          </cell>
          <cell r="C5" t="str">
            <v>1104共产党机关</v>
          </cell>
          <cell r="E5" t="str">
            <v>县本级</v>
          </cell>
          <cell r="G5" t="str">
            <v>县级</v>
          </cell>
          <cell r="K5" t="str">
            <v>部队干部转业</v>
          </cell>
          <cell r="L5" t="str">
            <v>事业专业技术人员</v>
          </cell>
          <cell r="M5" t="str">
            <v>副处</v>
          </cell>
          <cell r="N5" t="str">
            <v>助理</v>
          </cell>
          <cell r="O5" t="str">
            <v>中级工</v>
          </cell>
          <cell r="S5" t="str">
            <v>中专</v>
          </cell>
        </row>
        <row r="6">
          <cell r="B6" t="str">
            <v>0105其他农林水</v>
          </cell>
          <cell r="C6" t="str">
            <v>1105民主党派机关</v>
          </cell>
          <cell r="E6" t="str">
            <v>乡级</v>
          </cell>
          <cell r="K6" t="str">
            <v>复退军人安置</v>
          </cell>
          <cell r="L6" t="str">
            <v>工人</v>
          </cell>
          <cell r="M6" t="str">
            <v>正科</v>
          </cell>
          <cell r="N6" t="str">
            <v>员级</v>
          </cell>
          <cell r="O6" t="str">
            <v>初级工</v>
          </cell>
          <cell r="S6" t="str">
            <v>大专</v>
          </cell>
        </row>
        <row r="7">
          <cell r="B7" t="str">
            <v>0201工业</v>
          </cell>
          <cell r="C7" t="str">
            <v>1106社会团体机关</v>
          </cell>
          <cell r="K7" t="str">
            <v>人员调配</v>
          </cell>
          <cell r="M7" t="str">
            <v>副科</v>
          </cell>
          <cell r="N7" t="str">
            <v>其他人员</v>
          </cell>
          <cell r="O7" t="str">
            <v>普通工人</v>
          </cell>
          <cell r="S7" t="str">
            <v>本科</v>
          </cell>
        </row>
        <row r="8">
          <cell r="B8" t="str">
            <v>0202交通</v>
          </cell>
          <cell r="C8" t="str">
            <v>1201公安</v>
          </cell>
          <cell r="K8" t="str">
            <v>民师转正</v>
          </cell>
          <cell r="M8" t="str">
            <v>科员</v>
          </cell>
          <cell r="O8" t="str">
            <v>其他人员</v>
          </cell>
          <cell r="S8" t="str">
            <v>研究生</v>
          </cell>
        </row>
        <row r="9">
          <cell r="B9" t="str">
            <v>0203质监</v>
          </cell>
          <cell r="C9" t="str">
            <v>1202安全</v>
          </cell>
          <cell r="K9" t="str">
            <v>其他</v>
          </cell>
          <cell r="M9" t="str">
            <v>办事员</v>
          </cell>
          <cell r="S9" t="str">
            <v>研究生以上</v>
          </cell>
        </row>
        <row r="10">
          <cell r="B10" t="str">
            <v>0204其他工业交通</v>
          </cell>
          <cell r="C10" t="str">
            <v>1203检察院</v>
          </cell>
          <cell r="M10" t="str">
            <v>其他人员</v>
          </cell>
        </row>
        <row r="11">
          <cell r="B11" t="str">
            <v>0301商业</v>
          </cell>
          <cell r="C11" t="str">
            <v>1204法院</v>
          </cell>
        </row>
        <row r="12">
          <cell r="B12" t="str">
            <v>0302物资</v>
          </cell>
          <cell r="C12" t="str">
            <v>1205司法</v>
          </cell>
        </row>
        <row r="13">
          <cell r="B13" t="str">
            <v>0303粮食</v>
          </cell>
          <cell r="C13" t="str">
            <v>1206监狱</v>
          </cell>
        </row>
        <row r="14">
          <cell r="B14" t="str">
            <v>0304外贸</v>
          </cell>
          <cell r="C14" t="str">
            <v>1207劳教</v>
          </cell>
        </row>
        <row r="15">
          <cell r="B15" t="str">
            <v>0305其他流通</v>
          </cell>
          <cell r="C15" t="str">
            <v>1208缉私警察</v>
          </cell>
        </row>
        <row r="16">
          <cell r="B16" t="str">
            <v>0401文化</v>
          </cell>
        </row>
        <row r="17">
          <cell r="B17" t="str">
            <v>0402出版</v>
          </cell>
        </row>
        <row r="18">
          <cell r="B18" t="str">
            <v>0403文物</v>
          </cell>
        </row>
        <row r="19">
          <cell r="B19" t="str">
            <v>0404体育</v>
          </cell>
        </row>
        <row r="20">
          <cell r="B20" t="str">
            <v>0405档案</v>
          </cell>
        </row>
        <row r="21">
          <cell r="B21" t="str">
            <v>0406地震</v>
          </cell>
        </row>
        <row r="22">
          <cell r="B22" t="str">
            <v>0407海洋</v>
          </cell>
        </row>
        <row r="23">
          <cell r="B23" t="str">
            <v>0408通讯</v>
          </cell>
        </row>
        <row r="24">
          <cell r="B24" t="str">
            <v>0409广播电影电视</v>
          </cell>
        </row>
        <row r="25">
          <cell r="B25" t="str">
            <v>0410计划生育</v>
          </cell>
        </row>
        <row r="26">
          <cell r="B26" t="str">
            <v>0411党政群干部训练</v>
          </cell>
        </row>
        <row r="27">
          <cell r="B27" t="str">
            <v>0412其他文体</v>
          </cell>
        </row>
        <row r="28">
          <cell r="B28" t="str">
            <v>0501高校</v>
          </cell>
        </row>
        <row r="29">
          <cell r="B29" t="str">
            <v>0502中专</v>
          </cell>
        </row>
        <row r="30">
          <cell r="B30" t="str">
            <v>0503技校</v>
          </cell>
        </row>
        <row r="31">
          <cell r="B31" t="str">
            <v>0504职业高中</v>
          </cell>
        </row>
        <row r="32">
          <cell r="B32" t="str">
            <v>0505普通高中</v>
          </cell>
        </row>
        <row r="33">
          <cell r="B33" t="str">
            <v>0506城镇初中</v>
          </cell>
        </row>
        <row r="34">
          <cell r="B34" t="str">
            <v>0507农村初中</v>
          </cell>
        </row>
        <row r="35">
          <cell r="B35" t="str">
            <v>0508城镇小学</v>
          </cell>
        </row>
        <row r="36">
          <cell r="B36" t="str">
            <v>0509农村小学</v>
          </cell>
        </row>
        <row r="37">
          <cell r="B37" t="str">
            <v>0510幼教</v>
          </cell>
        </row>
        <row r="38">
          <cell r="B38" t="str">
            <v>0511其他教育</v>
          </cell>
        </row>
        <row r="39">
          <cell r="B39" t="str">
            <v>0601卫生</v>
          </cell>
        </row>
        <row r="40">
          <cell r="B40" t="str">
            <v>0602中医</v>
          </cell>
        </row>
        <row r="41">
          <cell r="B41" t="str">
            <v>0603药品监督管理</v>
          </cell>
        </row>
        <row r="42">
          <cell r="B42" t="str">
            <v>0701自然科学</v>
          </cell>
        </row>
        <row r="43">
          <cell r="B43" t="str">
            <v>0702科协</v>
          </cell>
        </row>
        <row r="44">
          <cell r="B44" t="str">
            <v>0703社会科学</v>
          </cell>
        </row>
        <row r="45">
          <cell r="B45" t="str">
            <v>0704其他科学</v>
          </cell>
        </row>
        <row r="46">
          <cell r="B46" t="str">
            <v>08抚恤社保部门</v>
          </cell>
        </row>
        <row r="47">
          <cell r="B47" t="str">
            <v>09城建部门</v>
          </cell>
        </row>
        <row r="48">
          <cell r="B48" t="str">
            <v>1001税务</v>
          </cell>
        </row>
        <row r="49">
          <cell r="B49" t="str">
            <v>1002统计</v>
          </cell>
        </row>
        <row r="50">
          <cell r="B50" t="str">
            <v>1003财政</v>
          </cell>
        </row>
        <row r="51">
          <cell r="B51" t="str">
            <v>1004审计</v>
          </cell>
        </row>
        <row r="52">
          <cell r="B52" t="str">
            <v>1005工商管理</v>
          </cell>
        </row>
        <row r="53">
          <cell r="B53" t="str">
            <v>1006地质勘探</v>
          </cell>
        </row>
        <row r="54">
          <cell r="B54" t="str">
            <v>1007其他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>
        <row r="4">
          <cell r="E4">
            <v>36852</v>
          </cell>
        </row>
        <row r="6">
          <cell r="E6">
            <v>36852</v>
          </cell>
        </row>
        <row r="7">
          <cell r="E7">
            <v>0</v>
          </cell>
        </row>
        <row r="8">
          <cell r="E8">
            <v>36852</v>
          </cell>
        </row>
        <row r="9">
          <cell r="E9">
            <v>3483</v>
          </cell>
        </row>
        <row r="10">
          <cell r="E10">
            <v>0</v>
          </cell>
        </row>
        <row r="11">
          <cell r="E11">
            <v>3483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205</v>
          </cell>
        </row>
        <row r="15">
          <cell r="E15">
            <v>440</v>
          </cell>
        </row>
        <row r="16">
          <cell r="E16">
            <v>159</v>
          </cell>
        </row>
        <row r="17">
          <cell r="E17">
            <v>157</v>
          </cell>
        </row>
        <row r="18">
          <cell r="E18">
            <v>159</v>
          </cell>
        </row>
        <row r="19">
          <cell r="E19">
            <v>286</v>
          </cell>
        </row>
        <row r="20">
          <cell r="E20">
            <v>328</v>
          </cell>
        </row>
        <row r="21">
          <cell r="E21">
            <v>213</v>
          </cell>
        </row>
        <row r="22">
          <cell r="E22">
            <v>279</v>
          </cell>
        </row>
        <row r="23">
          <cell r="E23">
            <v>482</v>
          </cell>
        </row>
        <row r="24">
          <cell r="E24">
            <v>323</v>
          </cell>
        </row>
        <row r="25">
          <cell r="E25">
            <v>452</v>
          </cell>
        </row>
        <row r="26">
          <cell r="E26">
            <v>3711</v>
          </cell>
        </row>
        <row r="27">
          <cell r="E27">
            <v>0</v>
          </cell>
        </row>
        <row r="28">
          <cell r="E28">
            <v>3711</v>
          </cell>
        </row>
        <row r="29">
          <cell r="E29">
            <v>459</v>
          </cell>
        </row>
        <row r="30">
          <cell r="E30">
            <v>305</v>
          </cell>
        </row>
        <row r="31">
          <cell r="E31">
            <v>472</v>
          </cell>
        </row>
        <row r="32">
          <cell r="E32">
            <v>296</v>
          </cell>
        </row>
        <row r="33">
          <cell r="E33">
            <v>231</v>
          </cell>
        </row>
        <row r="34">
          <cell r="E34">
            <v>356</v>
          </cell>
        </row>
        <row r="35">
          <cell r="E35">
            <v>82</v>
          </cell>
        </row>
        <row r="36">
          <cell r="E36">
            <v>760</v>
          </cell>
        </row>
        <row r="37">
          <cell r="E37">
            <v>407</v>
          </cell>
        </row>
        <row r="38">
          <cell r="E38">
            <v>286</v>
          </cell>
        </row>
        <row r="39">
          <cell r="E39">
            <v>57</v>
          </cell>
        </row>
        <row r="40">
          <cell r="E40">
            <v>4542</v>
          </cell>
        </row>
        <row r="41">
          <cell r="E41">
            <v>0</v>
          </cell>
        </row>
        <row r="42">
          <cell r="E42">
            <v>4542</v>
          </cell>
        </row>
        <row r="43">
          <cell r="E43">
            <v>334</v>
          </cell>
        </row>
        <row r="44">
          <cell r="E44">
            <v>368</v>
          </cell>
        </row>
        <row r="45">
          <cell r="E45">
            <v>162</v>
          </cell>
        </row>
        <row r="46">
          <cell r="E46">
            <v>996</v>
          </cell>
        </row>
        <row r="47">
          <cell r="E47">
            <v>528</v>
          </cell>
        </row>
        <row r="48">
          <cell r="E48">
            <v>465</v>
          </cell>
        </row>
        <row r="49">
          <cell r="E49">
            <v>316</v>
          </cell>
        </row>
        <row r="50">
          <cell r="E50">
            <v>461</v>
          </cell>
        </row>
        <row r="51">
          <cell r="E51">
            <v>912</v>
          </cell>
        </row>
        <row r="52">
          <cell r="E52">
            <v>2009</v>
          </cell>
        </row>
        <row r="53">
          <cell r="E53">
            <v>0</v>
          </cell>
        </row>
        <row r="54">
          <cell r="E54">
            <v>2009</v>
          </cell>
        </row>
        <row r="55">
          <cell r="E55">
            <v>287</v>
          </cell>
        </row>
        <row r="56">
          <cell r="E56">
            <v>220</v>
          </cell>
        </row>
        <row r="57">
          <cell r="E57">
            <v>231</v>
          </cell>
        </row>
        <row r="58">
          <cell r="E58">
            <v>136</v>
          </cell>
        </row>
        <row r="59">
          <cell r="E59">
            <v>223</v>
          </cell>
        </row>
        <row r="60">
          <cell r="E60">
            <v>160</v>
          </cell>
        </row>
        <row r="61">
          <cell r="E61">
            <v>192</v>
          </cell>
        </row>
        <row r="62">
          <cell r="E62">
            <v>336</v>
          </cell>
        </row>
        <row r="63">
          <cell r="E63">
            <v>224</v>
          </cell>
        </row>
        <row r="64">
          <cell r="E64">
            <v>3334</v>
          </cell>
        </row>
        <row r="65">
          <cell r="E65">
            <v>0</v>
          </cell>
        </row>
        <row r="66">
          <cell r="E66">
            <v>3334</v>
          </cell>
        </row>
        <row r="67">
          <cell r="E67">
            <v>192</v>
          </cell>
        </row>
        <row r="68">
          <cell r="E68">
            <v>156</v>
          </cell>
        </row>
        <row r="69">
          <cell r="E69">
            <v>230</v>
          </cell>
        </row>
        <row r="70">
          <cell r="E70">
            <v>422</v>
          </cell>
        </row>
        <row r="71">
          <cell r="E71">
            <v>317</v>
          </cell>
        </row>
        <row r="72">
          <cell r="E72">
            <v>378</v>
          </cell>
        </row>
        <row r="73">
          <cell r="E73">
            <v>295</v>
          </cell>
        </row>
        <row r="74">
          <cell r="E74">
            <v>187</v>
          </cell>
        </row>
        <row r="75">
          <cell r="E75">
            <v>72</v>
          </cell>
        </row>
        <row r="76">
          <cell r="E76">
            <v>256</v>
          </cell>
        </row>
        <row r="77">
          <cell r="E77">
            <v>365</v>
          </cell>
        </row>
        <row r="78">
          <cell r="E78">
            <v>251</v>
          </cell>
        </row>
        <row r="79">
          <cell r="E79">
            <v>213</v>
          </cell>
        </row>
        <row r="80">
          <cell r="E80">
            <v>2752</v>
          </cell>
        </row>
        <row r="81">
          <cell r="E81">
            <v>0</v>
          </cell>
        </row>
        <row r="82">
          <cell r="E82">
            <v>2752</v>
          </cell>
        </row>
        <row r="83">
          <cell r="E83">
            <v>368</v>
          </cell>
        </row>
        <row r="84">
          <cell r="E84">
            <v>366</v>
          </cell>
        </row>
        <row r="85">
          <cell r="E85">
            <v>195</v>
          </cell>
        </row>
        <row r="86">
          <cell r="E86">
            <v>238</v>
          </cell>
        </row>
        <row r="87">
          <cell r="E87">
            <v>325</v>
          </cell>
        </row>
        <row r="88">
          <cell r="E88">
            <v>334</v>
          </cell>
        </row>
        <row r="89">
          <cell r="E89">
            <v>552</v>
          </cell>
        </row>
        <row r="90">
          <cell r="E90">
            <v>374</v>
          </cell>
        </row>
        <row r="91">
          <cell r="E91">
            <v>2528</v>
          </cell>
        </row>
        <row r="92">
          <cell r="E92">
            <v>0</v>
          </cell>
        </row>
        <row r="93">
          <cell r="E93">
            <v>2528</v>
          </cell>
        </row>
        <row r="94">
          <cell r="E94">
            <v>152</v>
          </cell>
        </row>
        <row r="95">
          <cell r="E95">
            <v>203</v>
          </cell>
        </row>
        <row r="96">
          <cell r="E96">
            <v>422</v>
          </cell>
        </row>
        <row r="97">
          <cell r="E97">
            <v>336</v>
          </cell>
        </row>
        <row r="98">
          <cell r="E98">
            <v>262</v>
          </cell>
        </row>
        <row r="99">
          <cell r="E99">
            <v>389</v>
          </cell>
        </row>
        <row r="100">
          <cell r="E100">
            <v>122</v>
          </cell>
        </row>
        <row r="101">
          <cell r="E101">
            <v>440</v>
          </cell>
        </row>
        <row r="102">
          <cell r="E102">
            <v>104</v>
          </cell>
        </row>
        <row r="103">
          <cell r="E103">
            <v>98</v>
          </cell>
        </row>
        <row r="104">
          <cell r="E104">
            <v>771</v>
          </cell>
        </row>
        <row r="105">
          <cell r="E105">
            <v>0</v>
          </cell>
        </row>
        <row r="106">
          <cell r="E106">
            <v>771</v>
          </cell>
        </row>
        <row r="107">
          <cell r="E107">
            <v>279</v>
          </cell>
        </row>
        <row r="108">
          <cell r="E108">
            <v>295</v>
          </cell>
        </row>
        <row r="109">
          <cell r="E109">
            <v>197</v>
          </cell>
        </row>
        <row r="110">
          <cell r="E110">
            <v>2711</v>
          </cell>
        </row>
        <row r="111">
          <cell r="E111">
            <v>0</v>
          </cell>
        </row>
        <row r="112">
          <cell r="E112">
            <v>2711</v>
          </cell>
        </row>
        <row r="113">
          <cell r="E113">
            <v>385</v>
          </cell>
        </row>
        <row r="114">
          <cell r="E114">
            <v>204</v>
          </cell>
        </row>
        <row r="115">
          <cell r="E115">
            <v>220</v>
          </cell>
        </row>
        <row r="116">
          <cell r="E116">
            <v>297</v>
          </cell>
        </row>
        <row r="117">
          <cell r="E117">
            <v>224</v>
          </cell>
        </row>
        <row r="118">
          <cell r="E118">
            <v>344</v>
          </cell>
        </row>
        <row r="119">
          <cell r="E119">
            <v>147</v>
          </cell>
        </row>
        <row r="120">
          <cell r="E120">
            <v>206</v>
          </cell>
        </row>
        <row r="121">
          <cell r="E121">
            <v>300</v>
          </cell>
        </row>
        <row r="122">
          <cell r="E122">
            <v>384</v>
          </cell>
        </row>
        <row r="123">
          <cell r="E123">
            <v>3181</v>
          </cell>
        </row>
        <row r="124">
          <cell r="E124">
            <v>0</v>
          </cell>
        </row>
        <row r="125">
          <cell r="E125">
            <v>3181</v>
          </cell>
        </row>
        <row r="126">
          <cell r="E126">
            <v>252</v>
          </cell>
        </row>
        <row r="127">
          <cell r="E127">
            <v>157</v>
          </cell>
        </row>
        <row r="128">
          <cell r="E128">
            <v>371</v>
          </cell>
        </row>
        <row r="129">
          <cell r="E129">
            <v>284</v>
          </cell>
        </row>
        <row r="130">
          <cell r="E130">
            <v>308</v>
          </cell>
        </row>
        <row r="131">
          <cell r="E131">
            <v>211</v>
          </cell>
        </row>
        <row r="132">
          <cell r="E132">
            <v>347</v>
          </cell>
        </row>
        <row r="133">
          <cell r="E133">
            <v>195</v>
          </cell>
        </row>
        <row r="134">
          <cell r="E134">
            <v>228</v>
          </cell>
        </row>
        <row r="135">
          <cell r="E135">
            <v>303</v>
          </cell>
        </row>
        <row r="136">
          <cell r="E136">
            <v>225</v>
          </cell>
        </row>
        <row r="137">
          <cell r="E137">
            <v>300</v>
          </cell>
        </row>
        <row r="138">
          <cell r="E138">
            <v>2349</v>
          </cell>
        </row>
        <row r="139">
          <cell r="E139">
            <v>0</v>
          </cell>
        </row>
        <row r="140">
          <cell r="E140">
            <v>2349</v>
          </cell>
        </row>
        <row r="141">
          <cell r="E141">
            <v>763</v>
          </cell>
        </row>
        <row r="142">
          <cell r="E142">
            <v>343</v>
          </cell>
        </row>
        <row r="143">
          <cell r="E143">
            <v>612</v>
          </cell>
        </row>
        <row r="144">
          <cell r="E144">
            <v>336</v>
          </cell>
        </row>
        <row r="145">
          <cell r="E145">
            <v>295</v>
          </cell>
        </row>
        <row r="146">
          <cell r="E146">
            <v>984</v>
          </cell>
        </row>
        <row r="147">
          <cell r="E147">
            <v>0</v>
          </cell>
        </row>
        <row r="148">
          <cell r="E148">
            <v>984</v>
          </cell>
        </row>
        <row r="149">
          <cell r="E149">
            <v>257</v>
          </cell>
        </row>
        <row r="150">
          <cell r="E150">
            <v>177</v>
          </cell>
        </row>
        <row r="151">
          <cell r="E151">
            <v>297</v>
          </cell>
        </row>
        <row r="152">
          <cell r="E152">
            <v>180</v>
          </cell>
        </row>
        <row r="153">
          <cell r="E153">
            <v>73</v>
          </cell>
        </row>
        <row r="154">
          <cell r="E154">
            <v>1107</v>
          </cell>
        </row>
        <row r="155">
          <cell r="E155">
            <v>0</v>
          </cell>
        </row>
        <row r="156">
          <cell r="E156">
            <v>1107</v>
          </cell>
        </row>
        <row r="157">
          <cell r="E157">
            <v>356</v>
          </cell>
        </row>
        <row r="158">
          <cell r="E158">
            <v>360</v>
          </cell>
        </row>
        <row r="159">
          <cell r="E159">
            <v>156</v>
          </cell>
        </row>
        <row r="160">
          <cell r="E160">
            <v>235</v>
          </cell>
        </row>
        <row r="161">
          <cell r="E161">
            <v>613</v>
          </cell>
        </row>
        <row r="162">
          <cell r="E162">
            <v>0</v>
          </cell>
        </row>
        <row r="163">
          <cell r="E163">
            <v>613</v>
          </cell>
        </row>
        <row r="164">
          <cell r="E164">
            <v>251</v>
          </cell>
        </row>
        <row r="165">
          <cell r="E165">
            <v>126</v>
          </cell>
        </row>
        <row r="166">
          <cell r="E166">
            <v>56</v>
          </cell>
        </row>
        <row r="167">
          <cell r="E167">
            <v>180</v>
          </cell>
        </row>
        <row r="168">
          <cell r="E168">
            <v>434</v>
          </cell>
        </row>
        <row r="169">
          <cell r="E169">
            <v>0</v>
          </cell>
        </row>
        <row r="170">
          <cell r="E170">
            <v>434</v>
          </cell>
        </row>
        <row r="171">
          <cell r="E171">
            <v>155</v>
          </cell>
        </row>
        <row r="172">
          <cell r="E172">
            <v>189</v>
          </cell>
        </row>
        <row r="173">
          <cell r="E173">
            <v>90</v>
          </cell>
        </row>
        <row r="174">
          <cell r="E174">
            <v>2343</v>
          </cell>
        </row>
        <row r="175">
          <cell r="E175">
            <v>0</v>
          </cell>
        </row>
        <row r="176">
          <cell r="E176">
            <v>2343</v>
          </cell>
        </row>
        <row r="177">
          <cell r="E177">
            <v>455</v>
          </cell>
        </row>
        <row r="178">
          <cell r="E178">
            <v>460</v>
          </cell>
        </row>
        <row r="179">
          <cell r="E179">
            <v>270</v>
          </cell>
        </row>
        <row r="180">
          <cell r="E180">
            <v>311</v>
          </cell>
        </row>
        <row r="181">
          <cell r="E181">
            <v>194</v>
          </cell>
        </row>
        <row r="182">
          <cell r="E182">
            <v>185</v>
          </cell>
        </row>
        <row r="183">
          <cell r="E183">
            <v>240</v>
          </cell>
        </row>
        <row r="184">
          <cell r="E184">
            <v>228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/>
      <sheetData sheetId="1"/>
      <sheetData sheetId="2">
        <row r="2">
          <cell r="A2" t="str">
            <v>是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单位信息录入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封面"/>
    </sheetNames>
    <sheetDataSet>
      <sheetData sheetId="0" refreshError="1">
        <row r="4">
          <cell r="G4">
            <v>10692900</v>
          </cell>
          <cell r="H4">
            <v>8931600</v>
          </cell>
        </row>
        <row r="6">
          <cell r="G6">
            <v>11039509</v>
          </cell>
          <cell r="H6">
            <v>9318546</v>
          </cell>
        </row>
        <row r="7">
          <cell r="G7">
            <v>0</v>
          </cell>
          <cell r="H7">
            <v>0</v>
          </cell>
        </row>
        <row r="8">
          <cell r="G8">
            <v>8544484</v>
          </cell>
          <cell r="H8">
            <v>7255946</v>
          </cell>
        </row>
        <row r="9">
          <cell r="G9">
            <v>3776640</v>
          </cell>
          <cell r="H9">
            <v>3769068</v>
          </cell>
        </row>
        <row r="11">
          <cell r="G11">
            <v>1314960</v>
          </cell>
          <cell r="H11">
            <v>1690947</v>
          </cell>
        </row>
        <row r="12">
          <cell r="G12">
            <v>13787</v>
          </cell>
          <cell r="H12">
            <v>143485</v>
          </cell>
        </row>
        <row r="13">
          <cell r="G13">
            <v>14331</v>
          </cell>
          <cell r="H13">
            <v>119195</v>
          </cell>
        </row>
        <row r="14">
          <cell r="G14">
            <v>147917</v>
          </cell>
          <cell r="H14">
            <v>244678</v>
          </cell>
        </row>
        <row r="15">
          <cell r="G15">
            <v>332681</v>
          </cell>
          <cell r="H15">
            <v>565369</v>
          </cell>
        </row>
        <row r="16">
          <cell r="G16">
            <v>100120</v>
          </cell>
          <cell r="H16">
            <v>47460</v>
          </cell>
        </row>
        <row r="17">
          <cell r="G17">
            <v>333146</v>
          </cell>
          <cell r="H17">
            <v>133647</v>
          </cell>
        </row>
        <row r="18">
          <cell r="G18">
            <v>21702</v>
          </cell>
          <cell r="H18">
            <v>24405</v>
          </cell>
        </row>
        <row r="19">
          <cell r="G19">
            <v>79347</v>
          </cell>
          <cell r="H19">
            <v>52382</v>
          </cell>
        </row>
        <row r="20">
          <cell r="G20">
            <v>103114</v>
          </cell>
          <cell r="H20">
            <v>148748</v>
          </cell>
        </row>
        <row r="21">
          <cell r="G21">
            <v>40200</v>
          </cell>
          <cell r="H21">
            <v>49223</v>
          </cell>
        </row>
        <row r="22">
          <cell r="G22">
            <v>54424</v>
          </cell>
          <cell r="H22">
            <v>41520</v>
          </cell>
        </row>
        <row r="23">
          <cell r="G23">
            <v>23537</v>
          </cell>
          <cell r="H23">
            <v>41883</v>
          </cell>
        </row>
        <row r="24">
          <cell r="G24">
            <v>33412</v>
          </cell>
          <cell r="H24">
            <v>26975</v>
          </cell>
        </row>
        <row r="25">
          <cell r="G25">
            <v>17242</v>
          </cell>
          <cell r="H25">
            <v>51977</v>
          </cell>
        </row>
        <row r="26">
          <cell r="G26">
            <v>361170</v>
          </cell>
          <cell r="H26">
            <v>496655</v>
          </cell>
        </row>
        <row r="28">
          <cell r="G28">
            <v>343435</v>
          </cell>
          <cell r="H28">
            <v>416687</v>
          </cell>
        </row>
        <row r="29">
          <cell r="G29">
            <v>179953</v>
          </cell>
          <cell r="H29">
            <v>187760</v>
          </cell>
        </row>
        <row r="30">
          <cell r="G30">
            <v>10398</v>
          </cell>
          <cell r="H30">
            <v>16871</v>
          </cell>
        </row>
        <row r="31">
          <cell r="G31">
            <v>17239</v>
          </cell>
          <cell r="H31">
            <v>30085</v>
          </cell>
        </row>
        <row r="32">
          <cell r="G32">
            <v>11677</v>
          </cell>
          <cell r="H32">
            <v>18717</v>
          </cell>
        </row>
        <row r="33">
          <cell r="G33">
            <v>4746</v>
          </cell>
          <cell r="H33">
            <v>13832</v>
          </cell>
        </row>
        <row r="34">
          <cell r="G34">
            <v>15689</v>
          </cell>
          <cell r="H34">
            <v>28367</v>
          </cell>
        </row>
        <row r="35">
          <cell r="G35">
            <v>5776</v>
          </cell>
          <cell r="H35">
            <v>9114</v>
          </cell>
        </row>
        <row r="36">
          <cell r="G36">
            <v>22060</v>
          </cell>
          <cell r="H36">
            <v>50626</v>
          </cell>
        </row>
        <row r="37">
          <cell r="G37">
            <v>10599</v>
          </cell>
          <cell r="H37">
            <v>21870</v>
          </cell>
        </row>
        <row r="38">
          <cell r="G38">
            <v>9536</v>
          </cell>
          <cell r="H38">
            <v>22990</v>
          </cell>
        </row>
        <row r="39">
          <cell r="G39">
            <v>55762</v>
          </cell>
          <cell r="H39">
            <v>16455</v>
          </cell>
        </row>
        <row r="40">
          <cell r="G40">
            <v>1414078</v>
          </cell>
          <cell r="H40">
            <v>783109</v>
          </cell>
        </row>
        <row r="42">
          <cell r="G42">
            <v>1399109</v>
          </cell>
          <cell r="H42">
            <v>922910</v>
          </cell>
        </row>
        <row r="43">
          <cell r="G43">
            <v>575673</v>
          </cell>
          <cell r="H43">
            <v>349786</v>
          </cell>
        </row>
        <row r="44">
          <cell r="G44">
            <v>107676</v>
          </cell>
          <cell r="H44">
            <v>51315</v>
          </cell>
        </row>
        <row r="45">
          <cell r="G45">
            <v>14482</v>
          </cell>
          <cell r="H45">
            <v>19893</v>
          </cell>
        </row>
        <row r="46">
          <cell r="G46">
            <v>140555</v>
          </cell>
          <cell r="H46">
            <v>127913</v>
          </cell>
        </row>
        <row r="47">
          <cell r="G47">
            <v>91280</v>
          </cell>
          <cell r="H47">
            <v>87693</v>
          </cell>
        </row>
        <row r="48">
          <cell r="G48">
            <v>112699</v>
          </cell>
          <cell r="H48">
            <v>109061</v>
          </cell>
        </row>
        <row r="49">
          <cell r="G49">
            <v>35008</v>
          </cell>
          <cell r="H49">
            <v>47566</v>
          </cell>
        </row>
        <row r="50">
          <cell r="G50">
            <v>84844</v>
          </cell>
          <cell r="H50">
            <v>79151</v>
          </cell>
        </row>
        <row r="51">
          <cell r="G51">
            <v>236892</v>
          </cell>
          <cell r="H51">
            <v>50532</v>
          </cell>
        </row>
        <row r="52">
          <cell r="G52">
            <v>1883431</v>
          </cell>
          <cell r="H52">
            <v>670536</v>
          </cell>
        </row>
        <row r="54">
          <cell r="G54">
            <v>1873433</v>
          </cell>
          <cell r="H54">
            <v>706312</v>
          </cell>
        </row>
        <row r="55">
          <cell r="G55">
            <v>1526712</v>
          </cell>
          <cell r="H55">
            <v>378859</v>
          </cell>
        </row>
        <row r="56">
          <cell r="G56">
            <v>103583</v>
          </cell>
          <cell r="H56">
            <v>42743</v>
          </cell>
        </row>
        <row r="57">
          <cell r="G57">
            <v>45650</v>
          </cell>
          <cell r="H57">
            <v>49837</v>
          </cell>
        </row>
        <row r="58">
          <cell r="G58">
            <v>37854</v>
          </cell>
          <cell r="H58">
            <v>32999</v>
          </cell>
        </row>
        <row r="59">
          <cell r="G59">
            <v>27175</v>
          </cell>
          <cell r="H59">
            <v>49006</v>
          </cell>
        </row>
        <row r="60">
          <cell r="G60">
            <v>40432</v>
          </cell>
          <cell r="H60">
            <v>44934</v>
          </cell>
        </row>
        <row r="61">
          <cell r="G61">
            <v>36701</v>
          </cell>
          <cell r="H61">
            <v>41255</v>
          </cell>
        </row>
        <row r="62">
          <cell r="G62">
            <v>27658</v>
          </cell>
          <cell r="H62">
            <v>28582</v>
          </cell>
        </row>
        <row r="63">
          <cell r="G63">
            <v>27668</v>
          </cell>
          <cell r="H63">
            <v>38097</v>
          </cell>
        </row>
        <row r="64">
          <cell r="G64">
            <v>1106553</v>
          </cell>
          <cell r="H64">
            <v>543056</v>
          </cell>
        </row>
        <row r="66">
          <cell r="G66">
            <v>1140899</v>
          </cell>
          <cell r="H66">
            <v>565957</v>
          </cell>
        </row>
        <row r="67">
          <cell r="G67">
            <v>192420</v>
          </cell>
          <cell r="H67">
            <v>105772</v>
          </cell>
        </row>
        <row r="68">
          <cell r="G68">
            <v>115845</v>
          </cell>
          <cell r="H68">
            <v>111155</v>
          </cell>
        </row>
        <row r="69">
          <cell r="G69">
            <v>47023</v>
          </cell>
          <cell r="H69">
            <v>52285</v>
          </cell>
        </row>
        <row r="70">
          <cell r="G70">
            <v>73286</v>
          </cell>
          <cell r="H70">
            <v>60434</v>
          </cell>
        </row>
        <row r="71">
          <cell r="G71">
            <v>24086</v>
          </cell>
          <cell r="H71">
            <v>34015</v>
          </cell>
        </row>
        <row r="72">
          <cell r="G72">
            <v>589589</v>
          </cell>
          <cell r="H72">
            <v>50270</v>
          </cell>
        </row>
        <row r="73">
          <cell r="G73">
            <v>47469</v>
          </cell>
          <cell r="H73">
            <v>41827</v>
          </cell>
        </row>
        <row r="74">
          <cell r="G74">
            <v>9601</v>
          </cell>
          <cell r="H74">
            <v>12669</v>
          </cell>
        </row>
        <row r="75">
          <cell r="G75">
            <v>6433</v>
          </cell>
          <cell r="H75">
            <v>30308</v>
          </cell>
        </row>
        <row r="76">
          <cell r="G76">
            <v>10495</v>
          </cell>
          <cell r="H76">
            <v>14632</v>
          </cell>
        </row>
        <row r="77">
          <cell r="G77">
            <v>11314</v>
          </cell>
          <cell r="H77">
            <v>25882</v>
          </cell>
        </row>
        <row r="78">
          <cell r="G78">
            <v>8752</v>
          </cell>
          <cell r="H78">
            <v>16577</v>
          </cell>
        </row>
        <row r="79">
          <cell r="G79">
            <v>4586</v>
          </cell>
          <cell r="H79">
            <v>10131</v>
          </cell>
        </row>
        <row r="80">
          <cell r="G80">
            <v>294392</v>
          </cell>
          <cell r="H80">
            <v>376746</v>
          </cell>
        </row>
        <row r="82">
          <cell r="G82">
            <v>281669</v>
          </cell>
          <cell r="H82">
            <v>300585</v>
          </cell>
        </row>
        <row r="83">
          <cell r="G83">
            <v>101080</v>
          </cell>
          <cell r="H83">
            <v>87758</v>
          </cell>
        </row>
        <row r="84">
          <cell r="G84">
            <v>51050</v>
          </cell>
          <cell r="H84">
            <v>35840</v>
          </cell>
        </row>
        <row r="85">
          <cell r="G85">
            <v>14719</v>
          </cell>
          <cell r="H85">
            <v>21205</v>
          </cell>
        </row>
        <row r="86">
          <cell r="G86">
            <v>21034</v>
          </cell>
          <cell r="H86">
            <v>29689</v>
          </cell>
        </row>
        <row r="87">
          <cell r="G87">
            <v>26424</v>
          </cell>
          <cell r="H87">
            <v>31863</v>
          </cell>
        </row>
        <row r="88">
          <cell r="G88">
            <v>13258</v>
          </cell>
          <cell r="H88">
            <v>26304</v>
          </cell>
        </row>
        <row r="89">
          <cell r="G89">
            <v>26365</v>
          </cell>
          <cell r="H89">
            <v>34560</v>
          </cell>
        </row>
        <row r="90">
          <cell r="G90">
            <v>27739</v>
          </cell>
          <cell r="H90">
            <v>33366</v>
          </cell>
        </row>
        <row r="91">
          <cell r="G91">
            <v>228934</v>
          </cell>
          <cell r="H91">
            <v>293955</v>
          </cell>
        </row>
        <row r="93">
          <cell r="G93">
            <v>217402</v>
          </cell>
          <cell r="H93">
            <v>271190</v>
          </cell>
        </row>
        <row r="94">
          <cell r="G94">
            <v>46632</v>
          </cell>
          <cell r="H94">
            <v>63111</v>
          </cell>
        </row>
        <row r="95">
          <cell r="G95">
            <v>25266</v>
          </cell>
          <cell r="H95">
            <v>30030</v>
          </cell>
        </row>
        <row r="96">
          <cell r="G96">
            <v>36128</v>
          </cell>
          <cell r="H96">
            <v>30552</v>
          </cell>
        </row>
        <row r="97">
          <cell r="G97">
            <v>43581</v>
          </cell>
          <cell r="H97">
            <v>36635</v>
          </cell>
        </row>
        <row r="98">
          <cell r="G98">
            <v>8607</v>
          </cell>
          <cell r="H98">
            <v>15905</v>
          </cell>
        </row>
        <row r="99">
          <cell r="G99">
            <v>22014</v>
          </cell>
          <cell r="H99">
            <v>33941</v>
          </cell>
        </row>
        <row r="100">
          <cell r="G100">
            <v>6544</v>
          </cell>
          <cell r="H100">
            <v>12369</v>
          </cell>
        </row>
        <row r="101">
          <cell r="G101">
            <v>17583</v>
          </cell>
          <cell r="H101">
            <v>28821</v>
          </cell>
        </row>
        <row r="102">
          <cell r="G102">
            <v>8033</v>
          </cell>
          <cell r="H102">
            <v>10860</v>
          </cell>
        </row>
        <row r="103">
          <cell r="G103">
            <v>3014</v>
          </cell>
          <cell r="H103">
            <v>8966</v>
          </cell>
        </row>
        <row r="104">
          <cell r="G104">
            <v>100699</v>
          </cell>
          <cell r="H104">
            <v>261175</v>
          </cell>
        </row>
        <row r="106">
          <cell r="G106">
            <v>100319</v>
          </cell>
          <cell r="H106">
            <v>250664</v>
          </cell>
        </row>
        <row r="107">
          <cell r="G107">
            <v>61928</v>
          </cell>
          <cell r="H107">
            <v>151313</v>
          </cell>
        </row>
        <row r="108">
          <cell r="G108">
            <v>20697</v>
          </cell>
          <cell r="H108">
            <v>46355</v>
          </cell>
        </row>
        <row r="109">
          <cell r="G109">
            <v>17694</v>
          </cell>
          <cell r="H109">
            <v>52996</v>
          </cell>
        </row>
        <row r="110">
          <cell r="G110">
            <v>614789</v>
          </cell>
          <cell r="H110">
            <v>395055</v>
          </cell>
        </row>
        <row r="112">
          <cell r="G112">
            <v>582202</v>
          </cell>
          <cell r="H112">
            <v>454237</v>
          </cell>
        </row>
        <row r="113">
          <cell r="G113">
            <v>334216</v>
          </cell>
          <cell r="H113">
            <v>146830</v>
          </cell>
        </row>
        <row r="114">
          <cell r="G114">
            <v>9275</v>
          </cell>
          <cell r="H114">
            <v>13708</v>
          </cell>
        </row>
        <row r="115">
          <cell r="G115">
            <v>16000</v>
          </cell>
          <cell r="H115">
            <v>20760</v>
          </cell>
        </row>
        <row r="116">
          <cell r="G116">
            <v>15320</v>
          </cell>
          <cell r="H116">
            <v>23395</v>
          </cell>
        </row>
        <row r="117">
          <cell r="G117">
            <v>22674</v>
          </cell>
          <cell r="H117">
            <v>27450</v>
          </cell>
        </row>
        <row r="118">
          <cell r="G118">
            <v>38051</v>
          </cell>
          <cell r="H118">
            <v>33181</v>
          </cell>
        </row>
        <row r="119">
          <cell r="G119">
            <v>10192</v>
          </cell>
          <cell r="H119">
            <v>12864</v>
          </cell>
        </row>
        <row r="120">
          <cell r="G120">
            <v>13487</v>
          </cell>
          <cell r="H120">
            <v>26873</v>
          </cell>
        </row>
        <row r="121">
          <cell r="G121">
            <v>17405</v>
          </cell>
          <cell r="H121">
            <v>30081</v>
          </cell>
        </row>
        <row r="122">
          <cell r="G122">
            <v>105582</v>
          </cell>
          <cell r="H122">
            <v>119095</v>
          </cell>
        </row>
        <row r="123">
          <cell r="G123">
            <v>545770</v>
          </cell>
          <cell r="H123">
            <v>661283</v>
          </cell>
        </row>
        <row r="125">
          <cell r="G125">
            <v>610890</v>
          </cell>
          <cell r="H125">
            <v>629362</v>
          </cell>
        </row>
        <row r="126">
          <cell r="G126">
            <v>382923</v>
          </cell>
          <cell r="H126">
            <v>276112</v>
          </cell>
        </row>
        <row r="127">
          <cell r="G127">
            <v>8951</v>
          </cell>
          <cell r="H127">
            <v>8492</v>
          </cell>
        </row>
        <row r="128">
          <cell r="G128">
            <v>56319</v>
          </cell>
          <cell r="H128">
            <v>56248</v>
          </cell>
        </row>
        <row r="129">
          <cell r="G129">
            <v>30644</v>
          </cell>
          <cell r="H129">
            <v>49549</v>
          </cell>
        </row>
        <row r="130">
          <cell r="G130">
            <v>20199</v>
          </cell>
          <cell r="H130">
            <v>32754</v>
          </cell>
        </row>
        <row r="131">
          <cell r="G131">
            <v>6839</v>
          </cell>
          <cell r="H131">
            <v>27491</v>
          </cell>
        </row>
        <row r="132">
          <cell r="G132">
            <v>19477</v>
          </cell>
          <cell r="H132">
            <v>36533</v>
          </cell>
        </row>
        <row r="133">
          <cell r="G133">
            <v>11588</v>
          </cell>
          <cell r="H133">
            <v>27468</v>
          </cell>
        </row>
        <row r="134">
          <cell r="G134">
            <v>13292</v>
          </cell>
          <cell r="H134">
            <v>18748</v>
          </cell>
        </row>
        <row r="135">
          <cell r="G135">
            <v>22846</v>
          </cell>
          <cell r="H135">
            <v>52364</v>
          </cell>
        </row>
        <row r="136">
          <cell r="G136">
            <v>15270</v>
          </cell>
          <cell r="H136">
            <v>15242</v>
          </cell>
        </row>
        <row r="137">
          <cell r="G137">
            <v>22542</v>
          </cell>
          <cell r="H137">
            <v>28361</v>
          </cell>
        </row>
        <row r="138">
          <cell r="G138">
            <v>177000</v>
          </cell>
          <cell r="H138">
            <v>371000</v>
          </cell>
        </row>
        <row r="140">
          <cell r="G140">
            <v>184238</v>
          </cell>
          <cell r="H140">
            <v>352397</v>
          </cell>
        </row>
        <row r="141">
          <cell r="G141">
            <v>82821</v>
          </cell>
          <cell r="H141">
            <v>150576</v>
          </cell>
        </row>
        <row r="142">
          <cell r="G142">
            <v>10970</v>
          </cell>
          <cell r="H142">
            <v>37731</v>
          </cell>
        </row>
        <row r="143">
          <cell r="G143">
            <v>45400</v>
          </cell>
          <cell r="H143">
            <v>98720</v>
          </cell>
        </row>
        <row r="144">
          <cell r="G144">
            <v>25367</v>
          </cell>
          <cell r="H144">
            <v>35800</v>
          </cell>
        </row>
        <row r="145">
          <cell r="G145">
            <v>19680</v>
          </cell>
          <cell r="H145">
            <v>29570</v>
          </cell>
        </row>
        <row r="146">
          <cell r="G146">
            <v>94695</v>
          </cell>
          <cell r="H146">
            <v>184574</v>
          </cell>
        </row>
        <row r="148">
          <cell r="G148">
            <v>93982</v>
          </cell>
          <cell r="H148">
            <v>184354</v>
          </cell>
        </row>
        <row r="149">
          <cell r="G149">
            <v>37228</v>
          </cell>
          <cell r="H149">
            <v>65408</v>
          </cell>
        </row>
        <row r="150">
          <cell r="G150">
            <v>5067</v>
          </cell>
          <cell r="H150">
            <v>12968</v>
          </cell>
        </row>
        <row r="151">
          <cell r="G151">
            <v>22626</v>
          </cell>
          <cell r="H151">
            <v>33683</v>
          </cell>
        </row>
        <row r="152">
          <cell r="G152">
            <v>10278</v>
          </cell>
          <cell r="H152">
            <v>17526</v>
          </cell>
        </row>
        <row r="153">
          <cell r="G153">
            <v>18783</v>
          </cell>
          <cell r="H153">
            <v>54769</v>
          </cell>
        </row>
        <row r="154">
          <cell r="G154">
            <v>123990</v>
          </cell>
          <cell r="H154">
            <v>181645</v>
          </cell>
        </row>
        <row r="156">
          <cell r="G156">
            <v>121858</v>
          </cell>
          <cell r="H156">
            <v>185665</v>
          </cell>
        </row>
        <row r="157">
          <cell r="G157">
            <v>60876</v>
          </cell>
          <cell r="H157">
            <v>94916</v>
          </cell>
        </row>
        <row r="158">
          <cell r="G158">
            <v>22417</v>
          </cell>
          <cell r="H158">
            <v>47962</v>
          </cell>
        </row>
        <row r="159">
          <cell r="G159">
            <v>26954</v>
          </cell>
          <cell r="H159">
            <v>28519</v>
          </cell>
        </row>
        <row r="160">
          <cell r="G160">
            <v>11611</v>
          </cell>
          <cell r="H160">
            <v>14268</v>
          </cell>
        </row>
        <row r="161">
          <cell r="G161">
            <v>53253</v>
          </cell>
          <cell r="H161">
            <v>53079</v>
          </cell>
        </row>
        <row r="163">
          <cell r="G163">
            <v>52911</v>
          </cell>
          <cell r="H163">
            <v>51982</v>
          </cell>
        </row>
        <row r="164">
          <cell r="G164">
            <v>32682</v>
          </cell>
          <cell r="H164">
            <v>15626</v>
          </cell>
        </row>
        <row r="165">
          <cell r="G165">
            <v>2569</v>
          </cell>
          <cell r="H165">
            <v>6272</v>
          </cell>
        </row>
        <row r="166">
          <cell r="G166">
            <v>1388</v>
          </cell>
          <cell r="H166">
            <v>4307</v>
          </cell>
        </row>
        <row r="167">
          <cell r="G167">
            <v>16272</v>
          </cell>
          <cell r="H167">
            <v>25777</v>
          </cell>
        </row>
        <row r="168">
          <cell r="G168">
            <v>36674</v>
          </cell>
          <cell r="H168">
            <v>58187</v>
          </cell>
        </row>
        <row r="170">
          <cell r="G170">
            <v>18636</v>
          </cell>
          <cell r="H170">
            <v>52549</v>
          </cell>
        </row>
        <row r="171">
          <cell r="G171">
            <v>9777</v>
          </cell>
          <cell r="H171">
            <v>26278</v>
          </cell>
        </row>
        <row r="172">
          <cell r="G172">
            <v>7687</v>
          </cell>
          <cell r="H172">
            <v>18057</v>
          </cell>
        </row>
        <row r="173">
          <cell r="G173">
            <v>1172</v>
          </cell>
          <cell r="H173">
            <v>8214</v>
          </cell>
        </row>
        <row r="174">
          <cell r="G174">
            <v>227441</v>
          </cell>
          <cell r="H174">
            <v>219423</v>
          </cell>
        </row>
        <row r="176">
          <cell r="G176">
            <v>208541</v>
          </cell>
          <cell r="H176">
            <v>220148</v>
          </cell>
        </row>
        <row r="177">
          <cell r="G177">
            <v>19906</v>
          </cell>
          <cell r="H177">
            <v>32485</v>
          </cell>
        </row>
        <row r="178">
          <cell r="G178">
            <v>78921</v>
          </cell>
          <cell r="H178">
            <v>35708</v>
          </cell>
        </row>
        <row r="179">
          <cell r="G179">
            <v>38166</v>
          </cell>
          <cell r="H179">
            <v>50810</v>
          </cell>
        </row>
        <row r="180">
          <cell r="G180">
            <v>13143</v>
          </cell>
          <cell r="H180">
            <v>21214</v>
          </cell>
        </row>
        <row r="181">
          <cell r="G181">
            <v>10972</v>
          </cell>
          <cell r="H181">
            <v>14645</v>
          </cell>
        </row>
        <row r="182">
          <cell r="G182">
            <v>8958</v>
          </cell>
          <cell r="H182">
            <v>15822</v>
          </cell>
        </row>
        <row r="183">
          <cell r="G183">
            <v>28385</v>
          </cell>
          <cell r="H183">
            <v>32673</v>
          </cell>
        </row>
        <row r="184">
          <cell r="G184">
            <v>10090</v>
          </cell>
          <cell r="H184">
            <v>16791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  <sheetName val="GDP"/>
    </sheetNames>
    <sheetDataSet>
      <sheetData sheetId="0" refreshError="1">
        <row r="4">
          <cell r="S4">
            <v>47912</v>
          </cell>
          <cell r="T4">
            <v>200736</v>
          </cell>
          <cell r="U4">
            <v>21670</v>
          </cell>
          <cell r="V4">
            <v>40530</v>
          </cell>
          <cell r="AC4">
            <v>1807967</v>
          </cell>
          <cell r="AD4">
            <v>1722961</v>
          </cell>
        </row>
        <row r="6">
          <cell r="S6">
            <v>47912</v>
          </cell>
          <cell r="T6">
            <v>200736</v>
          </cell>
          <cell r="U6">
            <v>21670</v>
          </cell>
          <cell r="V6">
            <v>40530</v>
          </cell>
          <cell r="AD6">
            <v>1722961</v>
          </cell>
        </row>
        <row r="7">
          <cell r="S7">
            <v>5</v>
          </cell>
          <cell r="T7">
            <v>5795</v>
          </cell>
          <cell r="U7">
            <v>214</v>
          </cell>
          <cell r="V7">
            <v>10576</v>
          </cell>
          <cell r="AD7">
            <v>664655</v>
          </cell>
        </row>
        <row r="8">
          <cell r="S8">
            <v>47907</v>
          </cell>
          <cell r="T8">
            <v>194941</v>
          </cell>
          <cell r="U8">
            <v>21456</v>
          </cell>
          <cell r="V8">
            <v>29954</v>
          </cell>
          <cell r="AD8">
            <v>1058306</v>
          </cell>
        </row>
        <row r="9">
          <cell r="S9">
            <v>5039</v>
          </cell>
          <cell r="T9">
            <v>16442</v>
          </cell>
          <cell r="U9">
            <v>8513</v>
          </cell>
          <cell r="V9">
            <v>26519</v>
          </cell>
          <cell r="AD9">
            <v>599464</v>
          </cell>
        </row>
        <row r="10">
          <cell r="V10">
            <v>9651</v>
          </cell>
          <cell r="AD10">
            <v>269401</v>
          </cell>
        </row>
        <row r="11">
          <cell r="S11">
            <v>5039</v>
          </cell>
          <cell r="T11">
            <v>16442</v>
          </cell>
          <cell r="U11">
            <v>8513</v>
          </cell>
          <cell r="V11">
            <v>16868</v>
          </cell>
          <cell r="AD11">
            <v>330063</v>
          </cell>
        </row>
        <row r="12">
          <cell r="S12">
            <v>0</v>
          </cell>
          <cell r="T12">
            <v>0</v>
          </cell>
          <cell r="U12">
            <v>0</v>
          </cell>
          <cell r="V12">
            <v>1764</v>
          </cell>
          <cell r="AD12">
            <v>51782</v>
          </cell>
        </row>
        <row r="13">
          <cell r="S13">
            <v>0</v>
          </cell>
          <cell r="T13">
            <v>0</v>
          </cell>
          <cell r="U13">
            <v>0</v>
          </cell>
          <cell r="V13">
            <v>4249</v>
          </cell>
          <cell r="AD13">
            <v>54115</v>
          </cell>
        </row>
        <row r="14">
          <cell r="S14">
            <v>13</v>
          </cell>
          <cell r="T14">
            <v>356</v>
          </cell>
          <cell r="U14">
            <v>1670</v>
          </cell>
          <cell r="V14">
            <v>1413</v>
          </cell>
          <cell r="AD14">
            <v>29950</v>
          </cell>
        </row>
        <row r="15">
          <cell r="S15">
            <v>296</v>
          </cell>
          <cell r="T15">
            <v>494</v>
          </cell>
          <cell r="U15">
            <v>4395</v>
          </cell>
          <cell r="V15">
            <v>8176</v>
          </cell>
          <cell r="AD15">
            <v>78115</v>
          </cell>
        </row>
        <row r="16">
          <cell r="S16">
            <v>155</v>
          </cell>
          <cell r="T16">
            <v>109</v>
          </cell>
          <cell r="U16">
            <v>23</v>
          </cell>
          <cell r="V16">
            <v>65</v>
          </cell>
          <cell r="AD16">
            <v>9024</v>
          </cell>
        </row>
        <row r="17">
          <cell r="S17">
            <v>142</v>
          </cell>
          <cell r="T17">
            <v>930</v>
          </cell>
          <cell r="U17">
            <v>79</v>
          </cell>
          <cell r="V17">
            <v>163</v>
          </cell>
          <cell r="AD17">
            <v>39728</v>
          </cell>
        </row>
        <row r="18">
          <cell r="S18">
            <v>246</v>
          </cell>
          <cell r="T18">
            <v>378</v>
          </cell>
          <cell r="U18">
            <v>0</v>
          </cell>
          <cell r="V18">
            <v>89</v>
          </cell>
          <cell r="AD18">
            <v>5144</v>
          </cell>
        </row>
        <row r="19">
          <cell r="S19">
            <v>418</v>
          </cell>
          <cell r="T19">
            <v>1437</v>
          </cell>
          <cell r="U19">
            <v>93</v>
          </cell>
          <cell r="V19">
            <v>306</v>
          </cell>
          <cell r="AD19">
            <v>8580</v>
          </cell>
        </row>
        <row r="20">
          <cell r="S20">
            <v>1768</v>
          </cell>
          <cell r="T20">
            <v>2503</v>
          </cell>
          <cell r="U20">
            <v>172</v>
          </cell>
          <cell r="V20">
            <v>319</v>
          </cell>
          <cell r="AD20">
            <v>14402</v>
          </cell>
        </row>
        <row r="21">
          <cell r="S21">
            <v>299</v>
          </cell>
          <cell r="T21">
            <v>3230</v>
          </cell>
          <cell r="U21">
            <v>114</v>
          </cell>
          <cell r="V21">
            <v>132</v>
          </cell>
          <cell r="AD21">
            <v>10002</v>
          </cell>
        </row>
        <row r="22">
          <cell r="S22">
            <v>601</v>
          </cell>
          <cell r="T22">
            <v>2167</v>
          </cell>
          <cell r="U22">
            <v>63</v>
          </cell>
          <cell r="V22">
            <v>49</v>
          </cell>
          <cell r="AD22">
            <v>8760</v>
          </cell>
        </row>
        <row r="23">
          <cell r="S23">
            <v>372</v>
          </cell>
          <cell r="T23">
            <v>2046</v>
          </cell>
          <cell r="U23">
            <v>1764</v>
          </cell>
          <cell r="V23">
            <v>82</v>
          </cell>
          <cell r="AD23">
            <v>8608</v>
          </cell>
        </row>
        <row r="24">
          <cell r="S24">
            <v>119</v>
          </cell>
          <cell r="T24">
            <v>0</v>
          </cell>
          <cell r="U24">
            <v>1</v>
          </cell>
          <cell r="V24">
            <v>49</v>
          </cell>
          <cell r="AD24">
            <v>4486</v>
          </cell>
        </row>
        <row r="25">
          <cell r="S25">
            <v>610</v>
          </cell>
          <cell r="T25">
            <v>2792</v>
          </cell>
          <cell r="U25">
            <v>139</v>
          </cell>
          <cell r="V25">
            <v>12</v>
          </cell>
          <cell r="AD25">
            <v>7367</v>
          </cell>
        </row>
        <row r="26">
          <cell r="S26">
            <v>4602</v>
          </cell>
          <cell r="T26">
            <v>7548</v>
          </cell>
          <cell r="U26">
            <v>313</v>
          </cell>
          <cell r="V26">
            <v>215</v>
          </cell>
          <cell r="AD26">
            <v>55188</v>
          </cell>
        </row>
        <row r="27">
          <cell r="S27">
            <v>0</v>
          </cell>
          <cell r="T27">
            <v>0</v>
          </cell>
          <cell r="U27">
            <v>0</v>
          </cell>
          <cell r="V27">
            <v>0</v>
          </cell>
          <cell r="AD27">
            <v>15937</v>
          </cell>
        </row>
        <row r="28">
          <cell r="S28">
            <v>4602</v>
          </cell>
          <cell r="T28">
            <v>7548</v>
          </cell>
          <cell r="U28">
            <v>313</v>
          </cell>
          <cell r="V28">
            <v>215</v>
          </cell>
          <cell r="AD28">
            <v>39251</v>
          </cell>
        </row>
        <row r="29">
          <cell r="S29">
            <v>660</v>
          </cell>
          <cell r="T29">
            <v>1531</v>
          </cell>
          <cell r="U29">
            <v>123</v>
          </cell>
          <cell r="V29">
            <v>12</v>
          </cell>
          <cell r="AD29">
            <v>11697</v>
          </cell>
        </row>
        <row r="30">
          <cell r="S30">
            <v>221</v>
          </cell>
          <cell r="T30">
            <v>1082</v>
          </cell>
          <cell r="U30">
            <v>0</v>
          </cell>
          <cell r="V30">
            <v>1</v>
          </cell>
          <cell r="AD30">
            <v>2368</v>
          </cell>
        </row>
        <row r="31">
          <cell r="S31">
            <v>531</v>
          </cell>
          <cell r="T31">
            <v>634</v>
          </cell>
          <cell r="U31">
            <v>38</v>
          </cell>
          <cell r="V31">
            <v>6</v>
          </cell>
          <cell r="AD31">
            <v>2735</v>
          </cell>
        </row>
        <row r="32">
          <cell r="S32">
            <v>381</v>
          </cell>
          <cell r="T32">
            <v>223</v>
          </cell>
          <cell r="U32">
            <v>1</v>
          </cell>
          <cell r="V32">
            <v>13</v>
          </cell>
          <cell r="AD32">
            <v>2022</v>
          </cell>
        </row>
        <row r="33">
          <cell r="S33">
            <v>310</v>
          </cell>
          <cell r="T33">
            <v>403</v>
          </cell>
          <cell r="U33">
            <v>5</v>
          </cell>
          <cell r="V33">
            <v>1</v>
          </cell>
          <cell r="AD33">
            <v>1286</v>
          </cell>
        </row>
        <row r="34">
          <cell r="S34">
            <v>405</v>
          </cell>
          <cell r="T34">
            <v>197</v>
          </cell>
          <cell r="U34">
            <v>49</v>
          </cell>
          <cell r="V34">
            <v>44</v>
          </cell>
          <cell r="AD34">
            <v>1520</v>
          </cell>
        </row>
        <row r="35">
          <cell r="S35">
            <v>173</v>
          </cell>
          <cell r="T35">
            <v>52</v>
          </cell>
          <cell r="U35">
            <v>10</v>
          </cell>
          <cell r="V35">
            <v>8</v>
          </cell>
          <cell r="AD35">
            <v>1161</v>
          </cell>
        </row>
        <row r="36">
          <cell r="S36">
            <v>1213</v>
          </cell>
          <cell r="T36">
            <v>2119</v>
          </cell>
          <cell r="U36">
            <v>67</v>
          </cell>
          <cell r="V36">
            <v>32</v>
          </cell>
          <cell r="AD36">
            <v>6662</v>
          </cell>
        </row>
        <row r="37">
          <cell r="S37">
            <v>302</v>
          </cell>
          <cell r="T37">
            <v>693</v>
          </cell>
          <cell r="U37">
            <v>1</v>
          </cell>
          <cell r="V37">
            <v>4</v>
          </cell>
          <cell r="AD37">
            <v>2610</v>
          </cell>
        </row>
        <row r="38">
          <cell r="S38">
            <v>320</v>
          </cell>
          <cell r="T38">
            <v>608</v>
          </cell>
          <cell r="U38">
            <v>1</v>
          </cell>
          <cell r="V38">
            <v>6</v>
          </cell>
          <cell r="AD38">
            <v>1883</v>
          </cell>
        </row>
        <row r="39">
          <cell r="S39">
            <v>86</v>
          </cell>
          <cell r="T39">
            <v>6</v>
          </cell>
          <cell r="U39">
            <v>18</v>
          </cell>
          <cell r="V39">
            <v>88</v>
          </cell>
          <cell r="AD39">
            <v>5307</v>
          </cell>
        </row>
        <row r="40">
          <cell r="S40">
            <v>7890</v>
          </cell>
          <cell r="T40">
            <v>36805</v>
          </cell>
          <cell r="U40">
            <v>1632</v>
          </cell>
          <cell r="V40">
            <v>1513</v>
          </cell>
          <cell r="AD40">
            <v>200817</v>
          </cell>
        </row>
        <row r="41">
          <cell r="S41">
            <v>0</v>
          </cell>
          <cell r="T41">
            <v>0</v>
          </cell>
          <cell r="U41">
            <v>0</v>
          </cell>
          <cell r="V41">
            <v>0</v>
          </cell>
          <cell r="AD41">
            <v>62104</v>
          </cell>
        </row>
        <row r="42">
          <cell r="S42">
            <v>7890</v>
          </cell>
          <cell r="T42">
            <v>36805</v>
          </cell>
          <cell r="U42">
            <v>1632</v>
          </cell>
          <cell r="V42">
            <v>1513</v>
          </cell>
          <cell r="AD42">
            <v>138713</v>
          </cell>
        </row>
        <row r="43">
          <cell r="S43">
            <v>508</v>
          </cell>
          <cell r="T43">
            <v>3839</v>
          </cell>
          <cell r="U43">
            <v>1068</v>
          </cell>
          <cell r="V43">
            <v>1044</v>
          </cell>
          <cell r="AD43">
            <v>24737</v>
          </cell>
        </row>
        <row r="44">
          <cell r="S44">
            <v>670</v>
          </cell>
          <cell r="T44">
            <v>3540</v>
          </cell>
          <cell r="U44">
            <v>22</v>
          </cell>
          <cell r="V44">
            <v>49</v>
          </cell>
          <cell r="AD44">
            <v>15495</v>
          </cell>
        </row>
        <row r="45">
          <cell r="S45">
            <v>352</v>
          </cell>
          <cell r="T45">
            <v>2122</v>
          </cell>
          <cell r="U45">
            <v>12</v>
          </cell>
          <cell r="V45">
            <v>41</v>
          </cell>
          <cell r="AD45">
            <v>4504</v>
          </cell>
        </row>
        <row r="46">
          <cell r="S46">
            <v>1874</v>
          </cell>
          <cell r="T46">
            <v>7000</v>
          </cell>
          <cell r="U46">
            <v>261</v>
          </cell>
          <cell r="V46">
            <v>133</v>
          </cell>
          <cell r="AD46">
            <v>23936</v>
          </cell>
        </row>
        <row r="47">
          <cell r="S47">
            <v>930</v>
          </cell>
          <cell r="T47">
            <v>3592</v>
          </cell>
          <cell r="U47">
            <v>35</v>
          </cell>
          <cell r="V47">
            <v>17</v>
          </cell>
          <cell r="AD47">
            <v>12407</v>
          </cell>
        </row>
        <row r="48">
          <cell r="S48">
            <v>795</v>
          </cell>
          <cell r="T48">
            <v>4565</v>
          </cell>
          <cell r="U48">
            <v>40</v>
          </cell>
          <cell r="V48">
            <v>31</v>
          </cell>
          <cell r="AD48">
            <v>11125</v>
          </cell>
        </row>
        <row r="49">
          <cell r="S49">
            <v>419</v>
          </cell>
          <cell r="T49">
            <v>3322</v>
          </cell>
          <cell r="U49">
            <v>47</v>
          </cell>
          <cell r="V49">
            <v>9</v>
          </cell>
          <cell r="AD49">
            <v>7547</v>
          </cell>
        </row>
        <row r="50">
          <cell r="S50">
            <v>1105</v>
          </cell>
          <cell r="T50">
            <v>5997</v>
          </cell>
          <cell r="U50">
            <v>106</v>
          </cell>
          <cell r="V50">
            <v>143</v>
          </cell>
          <cell r="AD50">
            <v>11549</v>
          </cell>
        </row>
        <row r="51">
          <cell r="S51">
            <v>1237</v>
          </cell>
          <cell r="T51">
            <v>2828</v>
          </cell>
          <cell r="U51">
            <v>41</v>
          </cell>
          <cell r="V51">
            <v>46</v>
          </cell>
          <cell r="AD51">
            <v>27413</v>
          </cell>
        </row>
        <row r="52">
          <cell r="S52">
            <v>3318</v>
          </cell>
          <cell r="T52">
            <v>16279</v>
          </cell>
          <cell r="U52">
            <v>2111</v>
          </cell>
          <cell r="V52">
            <v>2789</v>
          </cell>
          <cell r="AD52">
            <v>243115</v>
          </cell>
        </row>
        <row r="53">
          <cell r="S53">
            <v>0</v>
          </cell>
          <cell r="T53">
            <v>9</v>
          </cell>
          <cell r="U53">
            <v>142</v>
          </cell>
          <cell r="V53">
            <v>620</v>
          </cell>
          <cell r="AD53">
            <v>169818</v>
          </cell>
        </row>
        <row r="54">
          <cell r="S54">
            <v>3318</v>
          </cell>
          <cell r="T54">
            <v>16270</v>
          </cell>
          <cell r="U54">
            <v>1969</v>
          </cell>
          <cell r="V54">
            <v>2169</v>
          </cell>
          <cell r="AD54">
            <v>73297</v>
          </cell>
        </row>
        <row r="55">
          <cell r="S55">
            <v>540</v>
          </cell>
          <cell r="T55">
            <v>1308</v>
          </cell>
          <cell r="U55">
            <v>1107</v>
          </cell>
          <cell r="V55">
            <v>1467</v>
          </cell>
          <cell r="AD55">
            <v>20572</v>
          </cell>
        </row>
        <row r="56">
          <cell r="S56">
            <v>682</v>
          </cell>
          <cell r="T56">
            <v>1216</v>
          </cell>
          <cell r="U56">
            <v>250</v>
          </cell>
          <cell r="V56">
            <v>231</v>
          </cell>
          <cell r="AD56">
            <v>8363</v>
          </cell>
        </row>
        <row r="57">
          <cell r="S57">
            <v>675</v>
          </cell>
          <cell r="T57">
            <v>2386</v>
          </cell>
          <cell r="U57">
            <v>290</v>
          </cell>
          <cell r="V57">
            <v>23</v>
          </cell>
          <cell r="AD57">
            <v>7910</v>
          </cell>
        </row>
        <row r="58">
          <cell r="S58">
            <v>436</v>
          </cell>
          <cell r="T58">
            <v>1619</v>
          </cell>
          <cell r="U58">
            <v>22</v>
          </cell>
          <cell r="V58">
            <v>66</v>
          </cell>
          <cell r="AD58">
            <v>6087</v>
          </cell>
        </row>
        <row r="59">
          <cell r="S59">
            <v>203</v>
          </cell>
          <cell r="T59">
            <v>2331</v>
          </cell>
          <cell r="U59">
            <v>134</v>
          </cell>
          <cell r="V59">
            <v>53</v>
          </cell>
          <cell r="AD59">
            <v>5796</v>
          </cell>
        </row>
        <row r="60">
          <cell r="S60">
            <v>239</v>
          </cell>
          <cell r="T60">
            <v>1841</v>
          </cell>
          <cell r="U60">
            <v>37</v>
          </cell>
          <cell r="V60">
            <v>107</v>
          </cell>
          <cell r="AD60">
            <v>5767</v>
          </cell>
        </row>
        <row r="61">
          <cell r="S61">
            <v>160</v>
          </cell>
          <cell r="T61">
            <v>1500</v>
          </cell>
          <cell r="U61">
            <v>60</v>
          </cell>
          <cell r="V61">
            <v>121</v>
          </cell>
          <cell r="AD61">
            <v>6872</v>
          </cell>
        </row>
        <row r="62">
          <cell r="S62">
            <v>180</v>
          </cell>
          <cell r="T62">
            <v>2263</v>
          </cell>
          <cell r="U62">
            <v>67</v>
          </cell>
          <cell r="V62">
            <v>53</v>
          </cell>
          <cell r="AD62">
            <v>6744</v>
          </cell>
        </row>
        <row r="63">
          <cell r="S63">
            <v>203</v>
          </cell>
          <cell r="T63">
            <v>1806</v>
          </cell>
          <cell r="U63">
            <v>2</v>
          </cell>
          <cell r="V63">
            <v>48</v>
          </cell>
          <cell r="AD63">
            <v>5186</v>
          </cell>
        </row>
        <row r="64">
          <cell r="S64">
            <v>4665</v>
          </cell>
          <cell r="T64">
            <v>20662</v>
          </cell>
          <cell r="U64">
            <v>1676</v>
          </cell>
          <cell r="V64">
            <v>1576</v>
          </cell>
          <cell r="AD64">
            <v>171589</v>
          </cell>
        </row>
        <row r="65">
          <cell r="S65">
            <v>0</v>
          </cell>
          <cell r="T65">
            <v>0</v>
          </cell>
          <cell r="U65">
            <v>0</v>
          </cell>
          <cell r="V65">
            <v>0</v>
          </cell>
          <cell r="AD65">
            <v>62804</v>
          </cell>
        </row>
        <row r="66">
          <cell r="S66">
            <v>4665</v>
          </cell>
          <cell r="T66">
            <v>20662</v>
          </cell>
          <cell r="U66">
            <v>1676</v>
          </cell>
          <cell r="V66">
            <v>1576</v>
          </cell>
          <cell r="AD66">
            <v>108785</v>
          </cell>
        </row>
        <row r="67">
          <cell r="S67">
            <v>283</v>
          </cell>
          <cell r="T67">
            <v>571</v>
          </cell>
          <cell r="U67">
            <v>6</v>
          </cell>
          <cell r="V67">
            <v>501</v>
          </cell>
          <cell r="AD67">
            <v>22564</v>
          </cell>
        </row>
        <row r="68">
          <cell r="S68">
            <v>215</v>
          </cell>
          <cell r="T68">
            <v>1067</v>
          </cell>
          <cell r="U68">
            <v>231</v>
          </cell>
          <cell r="V68">
            <v>129</v>
          </cell>
          <cell r="AD68">
            <v>20205</v>
          </cell>
        </row>
        <row r="69">
          <cell r="S69">
            <v>371</v>
          </cell>
          <cell r="T69">
            <v>1357</v>
          </cell>
          <cell r="U69">
            <v>457</v>
          </cell>
          <cell r="V69">
            <v>408</v>
          </cell>
          <cell r="AD69">
            <v>11438</v>
          </cell>
        </row>
        <row r="70">
          <cell r="S70">
            <v>603</v>
          </cell>
          <cell r="T70">
            <v>2975</v>
          </cell>
          <cell r="U70">
            <v>239</v>
          </cell>
          <cell r="V70">
            <v>111</v>
          </cell>
          <cell r="AD70">
            <v>10693</v>
          </cell>
        </row>
        <row r="71">
          <cell r="S71">
            <v>416</v>
          </cell>
          <cell r="T71">
            <v>2391</v>
          </cell>
          <cell r="U71">
            <v>330</v>
          </cell>
          <cell r="V71">
            <v>45</v>
          </cell>
          <cell r="AD71">
            <v>5486</v>
          </cell>
        </row>
        <row r="72">
          <cell r="S72">
            <v>1172</v>
          </cell>
          <cell r="T72">
            <v>4695</v>
          </cell>
          <cell r="U72">
            <v>296</v>
          </cell>
          <cell r="V72">
            <v>185</v>
          </cell>
          <cell r="AD72">
            <v>19122</v>
          </cell>
        </row>
        <row r="73">
          <cell r="S73">
            <v>547</v>
          </cell>
          <cell r="T73">
            <v>3496</v>
          </cell>
          <cell r="U73">
            <v>88</v>
          </cell>
          <cell r="V73">
            <v>23</v>
          </cell>
          <cell r="AD73">
            <v>8719</v>
          </cell>
        </row>
        <row r="74">
          <cell r="S74">
            <v>171</v>
          </cell>
          <cell r="T74">
            <v>236</v>
          </cell>
          <cell r="U74">
            <v>5</v>
          </cell>
          <cell r="V74">
            <v>22</v>
          </cell>
          <cell r="AD74">
            <v>1478</v>
          </cell>
        </row>
        <row r="75">
          <cell r="S75">
            <v>18</v>
          </cell>
          <cell r="T75">
            <v>1849</v>
          </cell>
          <cell r="U75">
            <v>0</v>
          </cell>
          <cell r="V75">
            <v>79</v>
          </cell>
          <cell r="AD75">
            <v>2853</v>
          </cell>
        </row>
        <row r="76">
          <cell r="S76">
            <v>216</v>
          </cell>
          <cell r="T76">
            <v>605</v>
          </cell>
          <cell r="U76">
            <v>24</v>
          </cell>
          <cell r="V76">
            <v>19</v>
          </cell>
          <cell r="AD76">
            <v>2454</v>
          </cell>
        </row>
        <row r="77">
          <cell r="S77">
            <v>381</v>
          </cell>
          <cell r="T77">
            <v>458</v>
          </cell>
          <cell r="U77">
            <v>0</v>
          </cell>
          <cell r="V77">
            <v>24</v>
          </cell>
          <cell r="AD77">
            <v>1834</v>
          </cell>
        </row>
        <row r="78">
          <cell r="S78">
            <v>207</v>
          </cell>
          <cell r="T78">
            <v>469</v>
          </cell>
          <cell r="U78">
            <v>0</v>
          </cell>
          <cell r="V78">
            <v>4</v>
          </cell>
          <cell r="AD78">
            <v>1206</v>
          </cell>
        </row>
        <row r="79">
          <cell r="S79">
            <v>65</v>
          </cell>
          <cell r="T79">
            <v>493</v>
          </cell>
          <cell r="U79">
            <v>0</v>
          </cell>
          <cell r="V79">
            <v>26</v>
          </cell>
          <cell r="AD79">
            <v>733</v>
          </cell>
        </row>
        <row r="80">
          <cell r="S80">
            <v>3866</v>
          </cell>
          <cell r="T80">
            <v>6356</v>
          </cell>
          <cell r="U80">
            <v>414</v>
          </cell>
          <cell r="V80">
            <v>434</v>
          </cell>
          <cell r="AD80">
            <v>44250</v>
          </cell>
        </row>
        <row r="81">
          <cell r="S81">
            <v>0</v>
          </cell>
          <cell r="T81">
            <v>0</v>
          </cell>
          <cell r="U81">
            <v>0</v>
          </cell>
          <cell r="V81">
            <v>0</v>
          </cell>
          <cell r="AD81">
            <v>3395</v>
          </cell>
        </row>
        <row r="82">
          <cell r="S82">
            <v>3866</v>
          </cell>
          <cell r="T82">
            <v>6356</v>
          </cell>
          <cell r="U82">
            <v>414</v>
          </cell>
          <cell r="V82">
            <v>434</v>
          </cell>
          <cell r="AD82">
            <v>40855</v>
          </cell>
        </row>
        <row r="83">
          <cell r="S83">
            <v>553</v>
          </cell>
          <cell r="T83">
            <v>1300</v>
          </cell>
          <cell r="U83">
            <v>173</v>
          </cell>
          <cell r="V83">
            <v>212</v>
          </cell>
          <cell r="AD83">
            <v>16363</v>
          </cell>
        </row>
        <row r="84">
          <cell r="S84">
            <v>600</v>
          </cell>
          <cell r="T84">
            <v>1015</v>
          </cell>
          <cell r="U84">
            <v>20</v>
          </cell>
          <cell r="V84">
            <v>10</v>
          </cell>
          <cell r="AD84">
            <v>6003</v>
          </cell>
        </row>
        <row r="85">
          <cell r="S85">
            <v>272</v>
          </cell>
          <cell r="T85">
            <v>448</v>
          </cell>
          <cell r="U85">
            <v>12</v>
          </cell>
          <cell r="V85">
            <v>20</v>
          </cell>
          <cell r="AD85">
            <v>2026</v>
          </cell>
        </row>
        <row r="86">
          <cell r="S86">
            <v>261</v>
          </cell>
          <cell r="T86">
            <v>597</v>
          </cell>
          <cell r="U86">
            <v>15</v>
          </cell>
          <cell r="V86">
            <v>27</v>
          </cell>
          <cell r="AD86">
            <v>2455</v>
          </cell>
        </row>
        <row r="87">
          <cell r="S87">
            <v>393</v>
          </cell>
          <cell r="T87">
            <v>613</v>
          </cell>
          <cell r="U87">
            <v>49</v>
          </cell>
          <cell r="V87">
            <v>46</v>
          </cell>
          <cell r="AD87">
            <v>4044</v>
          </cell>
        </row>
        <row r="88">
          <cell r="S88">
            <v>581</v>
          </cell>
          <cell r="T88">
            <v>951</v>
          </cell>
          <cell r="U88">
            <v>51</v>
          </cell>
          <cell r="V88">
            <v>46</v>
          </cell>
          <cell r="AD88">
            <v>3291</v>
          </cell>
        </row>
        <row r="89">
          <cell r="S89">
            <v>805</v>
          </cell>
          <cell r="T89">
            <v>933</v>
          </cell>
          <cell r="U89">
            <v>56</v>
          </cell>
          <cell r="V89">
            <v>14</v>
          </cell>
          <cell r="AD89">
            <v>3857</v>
          </cell>
        </row>
        <row r="90">
          <cell r="S90">
            <v>401</v>
          </cell>
          <cell r="T90">
            <v>499</v>
          </cell>
          <cell r="U90">
            <v>38</v>
          </cell>
          <cell r="V90">
            <v>59</v>
          </cell>
          <cell r="AD90">
            <v>2816</v>
          </cell>
        </row>
        <row r="91">
          <cell r="S91">
            <v>2562</v>
          </cell>
          <cell r="T91">
            <v>12286</v>
          </cell>
          <cell r="U91">
            <v>548</v>
          </cell>
          <cell r="V91">
            <v>363</v>
          </cell>
          <cell r="AD91">
            <v>41659</v>
          </cell>
        </row>
        <row r="92">
          <cell r="S92">
            <v>0</v>
          </cell>
          <cell r="T92">
            <v>10</v>
          </cell>
          <cell r="U92">
            <v>0</v>
          </cell>
          <cell r="V92">
            <v>0</v>
          </cell>
          <cell r="AD92">
            <v>3573</v>
          </cell>
        </row>
        <row r="93">
          <cell r="S93">
            <v>2562</v>
          </cell>
          <cell r="T93">
            <v>12276</v>
          </cell>
          <cell r="U93">
            <v>548</v>
          </cell>
          <cell r="V93">
            <v>363</v>
          </cell>
          <cell r="AD93">
            <v>38086</v>
          </cell>
        </row>
        <row r="94">
          <cell r="S94">
            <v>133</v>
          </cell>
          <cell r="T94">
            <v>1648</v>
          </cell>
          <cell r="U94">
            <v>152</v>
          </cell>
          <cell r="V94">
            <v>171</v>
          </cell>
          <cell r="AD94">
            <v>8353</v>
          </cell>
        </row>
        <row r="95">
          <cell r="S95">
            <v>343</v>
          </cell>
          <cell r="T95">
            <v>1247</v>
          </cell>
          <cell r="U95">
            <v>5</v>
          </cell>
          <cell r="V95">
            <v>34</v>
          </cell>
          <cell r="AD95">
            <v>3150</v>
          </cell>
        </row>
        <row r="96">
          <cell r="S96">
            <v>374</v>
          </cell>
          <cell r="T96">
            <v>688</v>
          </cell>
          <cell r="U96">
            <v>3</v>
          </cell>
          <cell r="V96">
            <v>10</v>
          </cell>
          <cell r="AD96">
            <v>4945</v>
          </cell>
        </row>
        <row r="97">
          <cell r="S97">
            <v>254</v>
          </cell>
          <cell r="T97">
            <v>2906</v>
          </cell>
          <cell r="U97">
            <v>52</v>
          </cell>
          <cell r="V97">
            <v>73</v>
          </cell>
          <cell r="AD97">
            <v>6696</v>
          </cell>
        </row>
        <row r="98">
          <cell r="S98">
            <v>293</v>
          </cell>
          <cell r="T98">
            <v>1258</v>
          </cell>
          <cell r="U98">
            <v>0</v>
          </cell>
          <cell r="V98">
            <v>4</v>
          </cell>
          <cell r="AD98">
            <v>2062</v>
          </cell>
        </row>
        <row r="99">
          <cell r="S99">
            <v>450</v>
          </cell>
          <cell r="T99">
            <v>1496</v>
          </cell>
          <cell r="U99">
            <v>303</v>
          </cell>
          <cell r="V99">
            <v>55</v>
          </cell>
          <cell r="AD99">
            <v>6317</v>
          </cell>
        </row>
        <row r="100">
          <cell r="S100">
            <v>91</v>
          </cell>
          <cell r="T100">
            <v>480</v>
          </cell>
          <cell r="U100">
            <v>5</v>
          </cell>
          <cell r="V100">
            <v>3</v>
          </cell>
          <cell r="AD100">
            <v>1205</v>
          </cell>
        </row>
        <row r="101">
          <cell r="S101">
            <v>542</v>
          </cell>
          <cell r="T101">
            <v>1200</v>
          </cell>
          <cell r="U101">
            <v>19</v>
          </cell>
          <cell r="V101">
            <v>8</v>
          </cell>
          <cell r="AD101">
            <v>2885</v>
          </cell>
        </row>
        <row r="102">
          <cell r="S102">
            <v>42</v>
          </cell>
          <cell r="T102">
            <v>1111</v>
          </cell>
          <cell r="U102">
            <v>9</v>
          </cell>
          <cell r="V102">
            <v>3</v>
          </cell>
          <cell r="AD102">
            <v>1900</v>
          </cell>
        </row>
        <row r="103">
          <cell r="S103">
            <v>40</v>
          </cell>
          <cell r="T103">
            <v>242</v>
          </cell>
          <cell r="U103">
            <v>0</v>
          </cell>
          <cell r="V103">
            <v>2</v>
          </cell>
          <cell r="AD103">
            <v>573</v>
          </cell>
        </row>
        <row r="104">
          <cell r="S104">
            <v>544</v>
          </cell>
          <cell r="T104">
            <v>22957</v>
          </cell>
          <cell r="U104">
            <v>310</v>
          </cell>
          <cell r="V104">
            <v>334</v>
          </cell>
          <cell r="AD104">
            <v>18681</v>
          </cell>
        </row>
        <row r="105">
          <cell r="S105">
            <v>0</v>
          </cell>
          <cell r="T105">
            <v>5775</v>
          </cell>
          <cell r="U105">
            <v>19</v>
          </cell>
          <cell r="V105">
            <v>0</v>
          </cell>
          <cell r="AD105">
            <v>4427</v>
          </cell>
        </row>
        <row r="106">
          <cell r="S106">
            <v>544</v>
          </cell>
          <cell r="T106">
            <v>17182</v>
          </cell>
          <cell r="U106">
            <v>291</v>
          </cell>
          <cell r="V106">
            <v>334</v>
          </cell>
          <cell r="AD106">
            <v>14254</v>
          </cell>
        </row>
        <row r="107">
          <cell r="S107">
            <v>47</v>
          </cell>
          <cell r="T107">
            <v>8616</v>
          </cell>
          <cell r="U107">
            <v>284</v>
          </cell>
          <cell r="V107">
            <v>301</v>
          </cell>
          <cell r="AD107">
            <v>8112</v>
          </cell>
        </row>
        <row r="108">
          <cell r="S108">
            <v>408</v>
          </cell>
          <cell r="T108">
            <v>2593</v>
          </cell>
          <cell r="U108">
            <v>0</v>
          </cell>
          <cell r="V108">
            <v>7</v>
          </cell>
          <cell r="AD108">
            <v>3767</v>
          </cell>
        </row>
        <row r="109">
          <cell r="S109">
            <v>89</v>
          </cell>
          <cell r="T109">
            <v>5973</v>
          </cell>
          <cell r="U109">
            <v>7</v>
          </cell>
          <cell r="V109">
            <v>26</v>
          </cell>
          <cell r="AD109">
            <v>2375</v>
          </cell>
        </row>
        <row r="110">
          <cell r="S110">
            <v>4086</v>
          </cell>
          <cell r="T110">
            <v>13416</v>
          </cell>
          <cell r="U110">
            <v>482</v>
          </cell>
          <cell r="V110">
            <v>957</v>
          </cell>
          <cell r="AD110">
            <v>89013</v>
          </cell>
        </row>
        <row r="111"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AD111">
            <v>28280</v>
          </cell>
        </row>
        <row r="112">
          <cell r="S112">
            <v>4086</v>
          </cell>
          <cell r="T112">
            <v>13416</v>
          </cell>
          <cell r="U112">
            <v>482</v>
          </cell>
          <cell r="V112">
            <v>957</v>
          </cell>
          <cell r="AD112">
            <v>60733</v>
          </cell>
        </row>
        <row r="113">
          <cell r="S113">
            <v>634</v>
          </cell>
          <cell r="T113">
            <v>2651</v>
          </cell>
          <cell r="U113">
            <v>365</v>
          </cell>
          <cell r="V113">
            <v>530</v>
          </cell>
          <cell r="AD113">
            <v>25926</v>
          </cell>
        </row>
        <row r="114">
          <cell r="S114">
            <v>266</v>
          </cell>
          <cell r="T114">
            <v>1147</v>
          </cell>
          <cell r="U114">
            <v>1</v>
          </cell>
          <cell r="V114">
            <v>18</v>
          </cell>
          <cell r="AD114">
            <v>2260</v>
          </cell>
        </row>
        <row r="115">
          <cell r="S115">
            <v>325</v>
          </cell>
          <cell r="T115">
            <v>1228</v>
          </cell>
          <cell r="U115">
            <v>13</v>
          </cell>
          <cell r="V115">
            <v>42</v>
          </cell>
          <cell r="AD115">
            <v>2750</v>
          </cell>
        </row>
        <row r="116">
          <cell r="S116">
            <v>413.00000047683716</v>
          </cell>
          <cell r="T116">
            <v>1515.0009803771973</v>
          </cell>
          <cell r="U116">
            <v>1</v>
          </cell>
          <cell r="V116">
            <v>0</v>
          </cell>
          <cell r="AD116">
            <v>3873</v>
          </cell>
        </row>
        <row r="117">
          <cell r="S117">
            <v>390</v>
          </cell>
          <cell r="T117">
            <v>1232</v>
          </cell>
          <cell r="U117">
            <v>10</v>
          </cell>
          <cell r="V117">
            <v>87</v>
          </cell>
          <cell r="AD117">
            <v>2859</v>
          </cell>
        </row>
        <row r="118">
          <cell r="S118">
            <v>505</v>
          </cell>
          <cell r="T118">
            <v>1127</v>
          </cell>
          <cell r="U118">
            <v>2</v>
          </cell>
          <cell r="V118">
            <v>62</v>
          </cell>
          <cell r="AD118">
            <v>4089</v>
          </cell>
        </row>
        <row r="119">
          <cell r="S119">
            <v>182</v>
          </cell>
          <cell r="T119">
            <v>440</v>
          </cell>
          <cell r="U119">
            <v>7</v>
          </cell>
          <cell r="V119">
            <v>24</v>
          </cell>
          <cell r="AD119">
            <v>1665</v>
          </cell>
        </row>
        <row r="120">
          <cell r="S120">
            <v>313</v>
          </cell>
          <cell r="T120">
            <v>689</v>
          </cell>
          <cell r="U120">
            <v>20</v>
          </cell>
          <cell r="V120">
            <v>48</v>
          </cell>
          <cell r="AD120">
            <v>3179</v>
          </cell>
        </row>
        <row r="121">
          <cell r="S121">
            <v>397</v>
          </cell>
          <cell r="T121">
            <v>1198</v>
          </cell>
          <cell r="U121">
            <v>3</v>
          </cell>
          <cell r="V121">
            <v>43</v>
          </cell>
          <cell r="AD121">
            <v>3298</v>
          </cell>
        </row>
        <row r="122">
          <cell r="S122">
            <v>661</v>
          </cell>
          <cell r="T122">
            <v>2189</v>
          </cell>
          <cell r="U122">
            <v>60</v>
          </cell>
          <cell r="V122">
            <v>69</v>
          </cell>
          <cell r="AD122">
            <v>10834</v>
          </cell>
        </row>
        <row r="123">
          <cell r="S123">
            <v>4604</v>
          </cell>
          <cell r="T123">
            <v>13359</v>
          </cell>
          <cell r="U123">
            <v>3458</v>
          </cell>
          <cell r="V123">
            <v>3769</v>
          </cell>
          <cell r="AD123">
            <v>115850</v>
          </cell>
        </row>
        <row r="124">
          <cell r="S124">
            <v>0</v>
          </cell>
          <cell r="T124">
            <v>0</v>
          </cell>
          <cell r="U124">
            <v>0</v>
          </cell>
          <cell r="V124">
            <v>241</v>
          </cell>
          <cell r="AD124">
            <v>21476</v>
          </cell>
        </row>
        <row r="125">
          <cell r="S125">
            <v>4604</v>
          </cell>
          <cell r="T125">
            <v>13359</v>
          </cell>
          <cell r="U125">
            <v>3458</v>
          </cell>
          <cell r="V125">
            <v>3528</v>
          </cell>
          <cell r="AD125">
            <v>94374</v>
          </cell>
        </row>
        <row r="126">
          <cell r="S126">
            <v>608</v>
          </cell>
          <cell r="T126">
            <v>204</v>
          </cell>
          <cell r="U126">
            <v>2261</v>
          </cell>
          <cell r="V126">
            <v>2709</v>
          </cell>
          <cell r="AD126">
            <v>43133</v>
          </cell>
        </row>
        <row r="127">
          <cell r="S127">
            <v>103</v>
          </cell>
          <cell r="T127">
            <v>608</v>
          </cell>
          <cell r="U127">
            <v>14</v>
          </cell>
          <cell r="V127">
            <v>43</v>
          </cell>
          <cell r="AD127">
            <v>2336</v>
          </cell>
        </row>
        <row r="128">
          <cell r="S128">
            <v>559</v>
          </cell>
          <cell r="T128">
            <v>2458</v>
          </cell>
          <cell r="U128">
            <v>316</v>
          </cell>
          <cell r="V128">
            <v>132</v>
          </cell>
          <cell r="AD128">
            <v>9804</v>
          </cell>
        </row>
        <row r="129">
          <cell r="S129">
            <v>607</v>
          </cell>
          <cell r="T129">
            <v>2428</v>
          </cell>
          <cell r="U129">
            <v>254</v>
          </cell>
          <cell r="V129">
            <v>83</v>
          </cell>
          <cell r="AD129">
            <v>7164</v>
          </cell>
        </row>
        <row r="130">
          <cell r="S130">
            <v>516</v>
          </cell>
          <cell r="T130">
            <v>1420</v>
          </cell>
          <cell r="U130">
            <v>34</v>
          </cell>
          <cell r="V130">
            <v>60</v>
          </cell>
          <cell r="AD130">
            <v>4180</v>
          </cell>
        </row>
        <row r="131">
          <cell r="S131">
            <v>153</v>
          </cell>
          <cell r="T131">
            <v>1574</v>
          </cell>
          <cell r="U131">
            <v>7</v>
          </cell>
          <cell r="V131">
            <v>12</v>
          </cell>
          <cell r="AD131">
            <v>5078</v>
          </cell>
        </row>
        <row r="132">
          <cell r="S132">
            <v>354</v>
          </cell>
          <cell r="T132">
            <v>1472</v>
          </cell>
          <cell r="U132">
            <v>139</v>
          </cell>
          <cell r="V132">
            <v>63</v>
          </cell>
          <cell r="AD132">
            <v>4746</v>
          </cell>
        </row>
        <row r="133">
          <cell r="S133">
            <v>207</v>
          </cell>
          <cell r="T133">
            <v>1031</v>
          </cell>
          <cell r="U133">
            <v>78</v>
          </cell>
          <cell r="V133">
            <v>42</v>
          </cell>
          <cell r="AD133">
            <v>3471</v>
          </cell>
        </row>
        <row r="134">
          <cell r="S134">
            <v>262</v>
          </cell>
          <cell r="T134">
            <v>432</v>
          </cell>
          <cell r="U134">
            <v>21</v>
          </cell>
          <cell r="V134">
            <v>65</v>
          </cell>
          <cell r="AD134">
            <v>2622</v>
          </cell>
        </row>
        <row r="135">
          <cell r="S135">
            <v>611</v>
          </cell>
          <cell r="T135">
            <v>790</v>
          </cell>
          <cell r="U135">
            <v>146</v>
          </cell>
          <cell r="V135">
            <v>203</v>
          </cell>
          <cell r="AD135">
            <v>4659</v>
          </cell>
        </row>
        <row r="136">
          <cell r="S136">
            <v>152</v>
          </cell>
          <cell r="T136">
            <v>273</v>
          </cell>
          <cell r="U136">
            <v>35</v>
          </cell>
          <cell r="V136">
            <v>27</v>
          </cell>
          <cell r="AD136">
            <v>3151</v>
          </cell>
        </row>
        <row r="137">
          <cell r="S137">
            <v>472</v>
          </cell>
          <cell r="T137">
            <v>669</v>
          </cell>
          <cell r="U137">
            <v>153</v>
          </cell>
          <cell r="V137">
            <v>89</v>
          </cell>
          <cell r="AD137">
            <v>4030</v>
          </cell>
        </row>
        <row r="138">
          <cell r="S138">
            <v>2648</v>
          </cell>
          <cell r="T138">
            <v>11847</v>
          </cell>
          <cell r="U138">
            <v>759</v>
          </cell>
          <cell r="V138">
            <v>730</v>
          </cell>
          <cell r="AD138">
            <v>40662</v>
          </cell>
        </row>
        <row r="139"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AD139">
            <v>4669</v>
          </cell>
        </row>
        <row r="140">
          <cell r="S140">
            <v>2648</v>
          </cell>
          <cell r="T140">
            <v>11847</v>
          </cell>
          <cell r="U140">
            <v>759</v>
          </cell>
          <cell r="V140">
            <v>730</v>
          </cell>
          <cell r="AD140">
            <v>35993</v>
          </cell>
        </row>
        <row r="141">
          <cell r="S141">
            <v>782</v>
          </cell>
          <cell r="T141">
            <v>2637</v>
          </cell>
          <cell r="U141">
            <v>401</v>
          </cell>
          <cell r="V141">
            <v>504</v>
          </cell>
          <cell r="AD141">
            <v>14104</v>
          </cell>
        </row>
        <row r="142">
          <cell r="S142">
            <v>346</v>
          </cell>
          <cell r="T142">
            <v>2021</v>
          </cell>
          <cell r="U142">
            <v>40</v>
          </cell>
          <cell r="V142">
            <v>10</v>
          </cell>
          <cell r="AD142">
            <v>3840</v>
          </cell>
        </row>
        <row r="143">
          <cell r="S143">
            <v>943</v>
          </cell>
          <cell r="T143">
            <v>2772</v>
          </cell>
          <cell r="U143">
            <v>76</v>
          </cell>
          <cell r="V143">
            <v>85</v>
          </cell>
          <cell r="AD143">
            <v>9687</v>
          </cell>
        </row>
        <row r="144">
          <cell r="S144">
            <v>314</v>
          </cell>
          <cell r="T144">
            <v>2946</v>
          </cell>
          <cell r="U144">
            <v>177</v>
          </cell>
          <cell r="V144">
            <v>81</v>
          </cell>
          <cell r="AD144">
            <v>5031</v>
          </cell>
        </row>
        <row r="145">
          <cell r="S145">
            <v>263</v>
          </cell>
          <cell r="T145">
            <v>1471</v>
          </cell>
          <cell r="U145">
            <v>65</v>
          </cell>
          <cell r="V145">
            <v>50</v>
          </cell>
          <cell r="AD145">
            <v>3331</v>
          </cell>
        </row>
        <row r="146">
          <cell r="S146">
            <v>704</v>
          </cell>
          <cell r="T146">
            <v>7646</v>
          </cell>
          <cell r="U146">
            <v>150</v>
          </cell>
          <cell r="V146">
            <v>343</v>
          </cell>
          <cell r="AD146">
            <v>23290</v>
          </cell>
        </row>
        <row r="147">
          <cell r="S147">
            <v>0</v>
          </cell>
          <cell r="T147">
            <v>1</v>
          </cell>
          <cell r="U147">
            <v>0</v>
          </cell>
          <cell r="V147">
            <v>42</v>
          </cell>
          <cell r="AD147">
            <v>4451</v>
          </cell>
        </row>
        <row r="148">
          <cell r="S148">
            <v>704</v>
          </cell>
          <cell r="T148">
            <v>7645</v>
          </cell>
          <cell r="U148">
            <v>150</v>
          </cell>
          <cell r="V148">
            <v>301</v>
          </cell>
          <cell r="AD148">
            <v>18839</v>
          </cell>
        </row>
        <row r="149">
          <cell r="S149">
            <v>187</v>
          </cell>
          <cell r="T149">
            <v>1754</v>
          </cell>
          <cell r="U149">
            <v>50</v>
          </cell>
          <cell r="V149">
            <v>102</v>
          </cell>
          <cell r="AD149">
            <v>5586</v>
          </cell>
        </row>
        <row r="150">
          <cell r="S150">
            <v>67</v>
          </cell>
          <cell r="T150">
            <v>723</v>
          </cell>
          <cell r="U150">
            <v>12</v>
          </cell>
          <cell r="V150">
            <v>14</v>
          </cell>
          <cell r="AD150">
            <v>1419</v>
          </cell>
        </row>
        <row r="151">
          <cell r="S151">
            <v>236</v>
          </cell>
          <cell r="T151">
            <v>1761</v>
          </cell>
          <cell r="U151">
            <v>21</v>
          </cell>
          <cell r="V151">
            <v>8</v>
          </cell>
          <cell r="AD151">
            <v>4414</v>
          </cell>
        </row>
        <row r="152">
          <cell r="S152">
            <v>142</v>
          </cell>
          <cell r="T152">
            <v>1721</v>
          </cell>
          <cell r="U152">
            <v>0</v>
          </cell>
          <cell r="V152">
            <v>41</v>
          </cell>
          <cell r="AD152">
            <v>2111</v>
          </cell>
        </row>
        <row r="153">
          <cell r="S153">
            <v>72</v>
          </cell>
          <cell r="T153">
            <v>1686</v>
          </cell>
          <cell r="U153">
            <v>67</v>
          </cell>
          <cell r="V153">
            <v>136</v>
          </cell>
          <cell r="AD153">
            <v>5309</v>
          </cell>
        </row>
        <row r="154">
          <cell r="S154">
            <v>1103</v>
          </cell>
          <cell r="T154">
            <v>1831</v>
          </cell>
          <cell r="U154">
            <v>436</v>
          </cell>
          <cell r="V154">
            <v>631</v>
          </cell>
          <cell r="AD154">
            <v>25533</v>
          </cell>
        </row>
        <row r="155"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AD155">
            <v>4851</v>
          </cell>
        </row>
        <row r="156">
          <cell r="S156">
            <v>1103</v>
          </cell>
          <cell r="T156">
            <v>1831</v>
          </cell>
          <cell r="U156">
            <v>436</v>
          </cell>
          <cell r="V156">
            <v>631</v>
          </cell>
          <cell r="AD156">
            <v>20682</v>
          </cell>
        </row>
        <row r="157">
          <cell r="S157">
            <v>360</v>
          </cell>
          <cell r="T157">
            <v>842</v>
          </cell>
          <cell r="U157">
            <v>390</v>
          </cell>
          <cell r="V157">
            <v>513</v>
          </cell>
          <cell r="AD157">
            <v>11854</v>
          </cell>
        </row>
        <row r="158">
          <cell r="S158">
            <v>545</v>
          </cell>
          <cell r="T158">
            <v>649</v>
          </cell>
          <cell r="U158">
            <v>33</v>
          </cell>
          <cell r="V158">
            <v>38</v>
          </cell>
          <cell r="AD158">
            <v>3636</v>
          </cell>
        </row>
        <row r="159">
          <cell r="S159">
            <v>164</v>
          </cell>
          <cell r="T159">
            <v>213</v>
          </cell>
          <cell r="U159">
            <v>13</v>
          </cell>
          <cell r="V159">
            <v>46</v>
          </cell>
          <cell r="AD159">
            <v>3863</v>
          </cell>
        </row>
        <row r="160">
          <cell r="S160">
            <v>34</v>
          </cell>
          <cell r="T160">
            <v>127</v>
          </cell>
          <cell r="V160">
            <v>34</v>
          </cell>
          <cell r="AD160">
            <v>1329</v>
          </cell>
        </row>
        <row r="161">
          <cell r="S161">
            <v>0</v>
          </cell>
          <cell r="T161">
            <v>1921</v>
          </cell>
          <cell r="U161">
            <v>18</v>
          </cell>
          <cell r="V161">
            <v>38</v>
          </cell>
          <cell r="AD161">
            <v>10727</v>
          </cell>
        </row>
        <row r="162"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AD162">
            <v>1616</v>
          </cell>
        </row>
        <row r="163">
          <cell r="S163">
            <v>0</v>
          </cell>
          <cell r="T163">
            <v>1921</v>
          </cell>
          <cell r="U163">
            <v>18</v>
          </cell>
          <cell r="V163">
            <v>38</v>
          </cell>
          <cell r="AD163">
            <v>9111</v>
          </cell>
        </row>
        <row r="164">
          <cell r="S164">
            <v>0</v>
          </cell>
          <cell r="T164">
            <v>33</v>
          </cell>
          <cell r="U164">
            <v>10</v>
          </cell>
          <cell r="V164">
            <v>18</v>
          </cell>
          <cell r="AD164">
            <v>5334</v>
          </cell>
        </row>
        <row r="165">
          <cell r="S165">
            <v>0</v>
          </cell>
          <cell r="T165">
            <v>9</v>
          </cell>
          <cell r="U165">
            <v>2</v>
          </cell>
          <cell r="V165">
            <v>6</v>
          </cell>
          <cell r="AD165">
            <v>454</v>
          </cell>
        </row>
        <row r="166">
          <cell r="S166">
            <v>0</v>
          </cell>
          <cell r="T166">
            <v>104</v>
          </cell>
          <cell r="U166">
            <v>0</v>
          </cell>
          <cell r="V166">
            <v>0</v>
          </cell>
          <cell r="AD166">
            <v>701</v>
          </cell>
        </row>
        <row r="167">
          <cell r="S167">
            <v>0</v>
          </cell>
          <cell r="T167">
            <v>1775</v>
          </cell>
          <cell r="U167">
            <v>6</v>
          </cell>
          <cell r="V167">
            <v>14</v>
          </cell>
          <cell r="AD167">
            <v>2622</v>
          </cell>
        </row>
        <row r="168">
          <cell r="S168">
            <v>223</v>
          </cell>
          <cell r="T168">
            <v>1005</v>
          </cell>
          <cell r="U168">
            <v>57</v>
          </cell>
          <cell r="V168">
            <v>62</v>
          </cell>
          <cell r="AD168">
            <v>8175</v>
          </cell>
        </row>
        <row r="169">
          <cell r="S169">
            <v>5</v>
          </cell>
          <cell r="T169">
            <v>0</v>
          </cell>
          <cell r="U169">
            <v>53</v>
          </cell>
          <cell r="V169">
            <v>2</v>
          </cell>
          <cell r="AD169">
            <v>3195</v>
          </cell>
        </row>
        <row r="170">
          <cell r="S170">
            <v>218</v>
          </cell>
          <cell r="T170">
            <v>1005</v>
          </cell>
          <cell r="U170">
            <v>4</v>
          </cell>
          <cell r="V170">
            <v>60</v>
          </cell>
          <cell r="AD170">
            <v>4980</v>
          </cell>
        </row>
        <row r="171">
          <cell r="S171">
            <v>76</v>
          </cell>
          <cell r="T171">
            <v>633</v>
          </cell>
          <cell r="U171">
            <v>2</v>
          </cell>
          <cell r="V171">
            <v>47</v>
          </cell>
          <cell r="AD171">
            <v>3443</v>
          </cell>
        </row>
        <row r="172">
          <cell r="S172">
            <v>102</v>
          </cell>
          <cell r="T172">
            <v>222</v>
          </cell>
          <cell r="U172">
            <v>2</v>
          </cell>
          <cell r="V172">
            <v>10</v>
          </cell>
          <cell r="AD172">
            <v>915</v>
          </cell>
        </row>
        <row r="173">
          <cell r="S173">
            <v>40</v>
          </cell>
          <cell r="T173">
            <v>150</v>
          </cell>
          <cell r="U173">
            <v>0</v>
          </cell>
          <cell r="V173">
            <v>3</v>
          </cell>
          <cell r="AD173">
            <v>622</v>
          </cell>
        </row>
        <row r="174">
          <cell r="S174">
            <v>2058</v>
          </cell>
          <cell r="T174">
            <v>10376</v>
          </cell>
          <cell r="U174">
            <v>793</v>
          </cell>
          <cell r="V174">
            <v>257</v>
          </cell>
          <cell r="AD174">
            <v>34948</v>
          </cell>
        </row>
        <row r="175">
          <cell r="S175">
            <v>0</v>
          </cell>
          <cell r="T175">
            <v>0</v>
          </cell>
          <cell r="U175">
            <v>0</v>
          </cell>
          <cell r="V175">
            <v>20</v>
          </cell>
          <cell r="AD175">
            <v>4658</v>
          </cell>
        </row>
        <row r="176">
          <cell r="S176">
            <v>2058</v>
          </cell>
          <cell r="T176">
            <v>10376</v>
          </cell>
          <cell r="U176">
            <v>793</v>
          </cell>
          <cell r="V176">
            <v>237</v>
          </cell>
          <cell r="AD176">
            <v>30290</v>
          </cell>
        </row>
        <row r="177">
          <cell r="S177">
            <v>650</v>
          </cell>
          <cell r="T177">
            <v>1635</v>
          </cell>
          <cell r="U177">
            <v>10</v>
          </cell>
          <cell r="V177">
            <v>13</v>
          </cell>
          <cell r="AD177">
            <v>5058</v>
          </cell>
        </row>
        <row r="178">
          <cell r="S178">
            <v>539</v>
          </cell>
          <cell r="T178">
            <v>1467</v>
          </cell>
          <cell r="U178">
            <v>394</v>
          </cell>
          <cell r="V178">
            <v>62</v>
          </cell>
          <cell r="AD178">
            <v>9022</v>
          </cell>
        </row>
        <row r="179">
          <cell r="S179">
            <v>241</v>
          </cell>
          <cell r="T179">
            <v>527</v>
          </cell>
          <cell r="U179">
            <v>51</v>
          </cell>
          <cell r="V179">
            <v>17</v>
          </cell>
          <cell r="AD179">
            <v>4701</v>
          </cell>
        </row>
        <row r="180">
          <cell r="S180">
            <v>336</v>
          </cell>
          <cell r="T180">
            <v>1358</v>
          </cell>
          <cell r="U180">
            <v>133</v>
          </cell>
          <cell r="V180">
            <v>7</v>
          </cell>
          <cell r="AD180">
            <v>2697</v>
          </cell>
        </row>
        <row r="181">
          <cell r="S181">
            <v>85</v>
          </cell>
          <cell r="T181">
            <v>578</v>
          </cell>
          <cell r="U181">
            <v>108</v>
          </cell>
          <cell r="V181">
            <v>36</v>
          </cell>
          <cell r="AD181">
            <v>1933</v>
          </cell>
        </row>
        <row r="182">
          <cell r="S182">
            <v>43</v>
          </cell>
          <cell r="T182">
            <v>1027</v>
          </cell>
          <cell r="U182">
            <v>3</v>
          </cell>
          <cell r="V182">
            <v>3</v>
          </cell>
          <cell r="AD182">
            <v>1745</v>
          </cell>
        </row>
        <row r="183">
          <cell r="S183">
            <v>78</v>
          </cell>
          <cell r="T183">
            <v>3025</v>
          </cell>
          <cell r="U183">
            <v>0</v>
          </cell>
          <cell r="V183">
            <v>54</v>
          </cell>
          <cell r="AD183">
            <v>3557</v>
          </cell>
        </row>
        <row r="184">
          <cell r="S184">
            <v>86</v>
          </cell>
          <cell r="T184">
            <v>759</v>
          </cell>
          <cell r="U184">
            <v>94</v>
          </cell>
          <cell r="V184">
            <v>45</v>
          </cell>
          <cell r="AD184">
            <v>1577</v>
          </cell>
        </row>
      </sheetData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  <sheetName val="一般预算收入"/>
    </sheetNames>
    <sheetDataSet>
      <sheetData sheetId="0" refreshError="1">
        <row r="4">
          <cell r="S4">
            <v>1272398</v>
          </cell>
        </row>
        <row r="6">
          <cell r="S6">
            <v>1272398</v>
          </cell>
        </row>
        <row r="7">
          <cell r="S7">
            <v>559089</v>
          </cell>
        </row>
        <row r="8">
          <cell r="S8">
            <v>713309</v>
          </cell>
        </row>
        <row r="9">
          <cell r="S9">
            <v>493032</v>
          </cell>
        </row>
        <row r="10">
          <cell r="S10">
            <v>231173</v>
          </cell>
        </row>
        <row r="11">
          <cell r="S11">
            <v>261859</v>
          </cell>
        </row>
        <row r="12">
          <cell r="S12">
            <v>47565</v>
          </cell>
        </row>
        <row r="13">
          <cell r="S13">
            <v>46623</v>
          </cell>
        </row>
        <row r="14">
          <cell r="S14">
            <v>23846</v>
          </cell>
        </row>
        <row r="15">
          <cell r="S15">
            <v>59970</v>
          </cell>
        </row>
        <row r="16">
          <cell r="S16">
            <v>8038</v>
          </cell>
        </row>
        <row r="17">
          <cell r="S17">
            <v>35444</v>
          </cell>
        </row>
        <row r="18">
          <cell r="S18">
            <v>3971</v>
          </cell>
        </row>
        <row r="19">
          <cell r="S19">
            <v>5307</v>
          </cell>
        </row>
        <row r="20">
          <cell r="S20">
            <v>9167</v>
          </cell>
        </row>
        <row r="21">
          <cell r="S21">
            <v>5565</v>
          </cell>
        </row>
        <row r="22">
          <cell r="S22">
            <v>5481</v>
          </cell>
        </row>
        <row r="23">
          <cell r="S23">
            <v>3722</v>
          </cell>
        </row>
        <row r="24">
          <cell r="S24">
            <v>3743</v>
          </cell>
        </row>
        <row r="25">
          <cell r="S25">
            <v>3417</v>
          </cell>
        </row>
        <row r="26">
          <cell r="S26">
            <v>34340</v>
          </cell>
        </row>
        <row r="27">
          <cell r="S27">
            <v>12230</v>
          </cell>
        </row>
        <row r="28">
          <cell r="S28">
            <v>22110</v>
          </cell>
        </row>
        <row r="29">
          <cell r="S29">
            <v>8217</v>
          </cell>
        </row>
        <row r="30">
          <cell r="S30">
            <v>859</v>
          </cell>
        </row>
        <row r="31">
          <cell r="S31">
            <v>1346</v>
          </cell>
        </row>
        <row r="32">
          <cell r="S32">
            <v>1172</v>
          </cell>
        </row>
        <row r="33">
          <cell r="S33">
            <v>517</v>
          </cell>
        </row>
        <row r="34">
          <cell r="S34">
            <v>681</v>
          </cell>
        </row>
        <row r="35">
          <cell r="S35">
            <v>459</v>
          </cell>
        </row>
        <row r="36">
          <cell r="S36">
            <v>2436</v>
          </cell>
        </row>
        <row r="37">
          <cell r="S37">
            <v>1193</v>
          </cell>
        </row>
        <row r="38">
          <cell r="S38">
            <v>855</v>
          </cell>
        </row>
        <row r="39">
          <cell r="S39">
            <v>4375</v>
          </cell>
        </row>
        <row r="40">
          <cell r="S40">
            <v>135183</v>
          </cell>
        </row>
        <row r="41">
          <cell r="S41">
            <v>51932</v>
          </cell>
        </row>
        <row r="42">
          <cell r="S42">
            <v>83251</v>
          </cell>
        </row>
        <row r="43">
          <cell r="S43">
            <v>16713</v>
          </cell>
        </row>
        <row r="44">
          <cell r="S44">
            <v>9762</v>
          </cell>
        </row>
        <row r="45">
          <cell r="S45">
            <v>1613</v>
          </cell>
        </row>
        <row r="46">
          <cell r="S46">
            <v>12354</v>
          </cell>
        </row>
        <row r="47">
          <cell r="S47">
            <v>7596</v>
          </cell>
        </row>
        <row r="48">
          <cell r="S48">
            <v>4899</v>
          </cell>
        </row>
        <row r="49">
          <cell r="S49">
            <v>3176</v>
          </cell>
        </row>
        <row r="50">
          <cell r="S50">
            <v>6107</v>
          </cell>
        </row>
        <row r="51">
          <cell r="S51">
            <v>21031</v>
          </cell>
        </row>
        <row r="52">
          <cell r="S52">
            <v>196193</v>
          </cell>
        </row>
        <row r="53">
          <cell r="S53">
            <v>150850</v>
          </cell>
        </row>
        <row r="54">
          <cell r="S54">
            <v>45343</v>
          </cell>
        </row>
        <row r="55">
          <cell r="S55">
            <v>15159</v>
          </cell>
        </row>
        <row r="56">
          <cell r="S56">
            <v>4643</v>
          </cell>
        </row>
        <row r="57">
          <cell r="S57">
            <v>4037</v>
          </cell>
        </row>
        <row r="58">
          <cell r="S58">
            <v>3745</v>
          </cell>
        </row>
        <row r="59">
          <cell r="S59">
            <v>2581</v>
          </cell>
        </row>
        <row r="60">
          <cell r="S60">
            <v>2899</v>
          </cell>
        </row>
        <row r="61">
          <cell r="S61">
            <v>4347</v>
          </cell>
        </row>
        <row r="62">
          <cell r="S62">
            <v>4663</v>
          </cell>
        </row>
        <row r="63">
          <cell r="S63">
            <v>3269</v>
          </cell>
        </row>
        <row r="64">
          <cell r="S64">
            <v>119096</v>
          </cell>
        </row>
        <row r="65">
          <cell r="S65">
            <v>55388</v>
          </cell>
        </row>
        <row r="66">
          <cell r="S66">
            <v>63708</v>
          </cell>
        </row>
        <row r="67">
          <cell r="S67">
            <v>19180</v>
          </cell>
        </row>
        <row r="68">
          <cell r="S68">
            <v>11398</v>
          </cell>
        </row>
        <row r="69">
          <cell r="S69">
            <v>7848</v>
          </cell>
        </row>
        <row r="70">
          <cell r="S70">
            <v>5900</v>
          </cell>
        </row>
        <row r="71">
          <cell r="S71">
            <v>2270</v>
          </cell>
        </row>
        <row r="72">
          <cell r="S72">
            <v>6920</v>
          </cell>
        </row>
        <row r="73">
          <cell r="S73">
            <v>4044</v>
          </cell>
        </row>
        <row r="74">
          <cell r="S74">
            <v>999</v>
          </cell>
        </row>
        <row r="75">
          <cell r="S75">
            <v>1448</v>
          </cell>
        </row>
        <row r="76">
          <cell r="S76">
            <v>1761</v>
          </cell>
        </row>
        <row r="77">
          <cell r="S77">
            <v>851</v>
          </cell>
        </row>
        <row r="78">
          <cell r="S78">
            <v>668</v>
          </cell>
        </row>
        <row r="79">
          <cell r="S79">
            <v>421</v>
          </cell>
        </row>
        <row r="80">
          <cell r="S80">
            <v>31278</v>
          </cell>
        </row>
        <row r="81">
          <cell r="S81">
            <v>2152</v>
          </cell>
        </row>
        <row r="82">
          <cell r="S82">
            <v>29126</v>
          </cell>
        </row>
        <row r="83">
          <cell r="S83">
            <v>13432</v>
          </cell>
        </row>
        <row r="84">
          <cell r="S84">
            <v>4188</v>
          </cell>
        </row>
        <row r="85">
          <cell r="S85">
            <v>1334</v>
          </cell>
        </row>
        <row r="86">
          <cell r="S86">
            <v>1469</v>
          </cell>
        </row>
        <row r="87">
          <cell r="S87">
            <v>2538</v>
          </cell>
        </row>
        <row r="88">
          <cell r="S88">
            <v>1698</v>
          </cell>
        </row>
        <row r="89">
          <cell r="S89">
            <v>2251</v>
          </cell>
        </row>
        <row r="90">
          <cell r="S90">
            <v>2216</v>
          </cell>
        </row>
        <row r="91">
          <cell r="S91">
            <v>26386</v>
          </cell>
        </row>
        <row r="92">
          <cell r="S92">
            <v>327</v>
          </cell>
        </row>
        <row r="93">
          <cell r="S93">
            <v>26059</v>
          </cell>
        </row>
        <row r="94">
          <cell r="S94">
            <v>6623</v>
          </cell>
        </row>
        <row r="95">
          <cell r="S95">
            <v>2067</v>
          </cell>
        </row>
        <row r="96">
          <cell r="S96">
            <v>4082</v>
          </cell>
        </row>
        <row r="97">
          <cell r="S97">
            <v>3282</v>
          </cell>
        </row>
        <row r="98">
          <cell r="S98">
            <v>1122</v>
          </cell>
        </row>
        <row r="99">
          <cell r="S99">
            <v>4907</v>
          </cell>
        </row>
        <row r="100">
          <cell r="S100">
            <v>803</v>
          </cell>
        </row>
        <row r="101">
          <cell r="S101">
            <v>1633</v>
          </cell>
        </row>
        <row r="102">
          <cell r="S102">
            <v>1130</v>
          </cell>
        </row>
        <row r="103">
          <cell r="S103">
            <v>410</v>
          </cell>
        </row>
        <row r="104">
          <cell r="S104">
            <v>12853</v>
          </cell>
        </row>
        <row r="105">
          <cell r="S105">
            <v>2870</v>
          </cell>
        </row>
        <row r="106">
          <cell r="S106">
            <v>9983</v>
          </cell>
        </row>
        <row r="107">
          <cell r="S107">
            <v>6048</v>
          </cell>
        </row>
        <row r="108">
          <cell r="S108">
            <v>2452</v>
          </cell>
        </row>
        <row r="109">
          <cell r="S109">
            <v>1483</v>
          </cell>
        </row>
        <row r="110">
          <cell r="S110">
            <v>60463</v>
          </cell>
        </row>
        <row r="111">
          <cell r="S111">
            <v>24164</v>
          </cell>
        </row>
        <row r="112">
          <cell r="S112">
            <v>36299</v>
          </cell>
        </row>
        <row r="113">
          <cell r="S113">
            <v>19576</v>
          </cell>
        </row>
        <row r="114">
          <cell r="S114">
            <v>712</v>
          </cell>
        </row>
        <row r="115">
          <cell r="S115">
            <v>1043</v>
          </cell>
        </row>
        <row r="116">
          <cell r="S116">
            <v>1623</v>
          </cell>
        </row>
        <row r="117">
          <cell r="S117">
            <v>915</v>
          </cell>
        </row>
        <row r="118">
          <cell r="S118">
            <v>1820</v>
          </cell>
        </row>
        <row r="119">
          <cell r="S119">
            <v>718</v>
          </cell>
        </row>
        <row r="120">
          <cell r="S120">
            <v>1643</v>
          </cell>
        </row>
        <row r="121">
          <cell r="S121">
            <v>1330</v>
          </cell>
        </row>
        <row r="122">
          <cell r="S122">
            <v>6919</v>
          </cell>
        </row>
        <row r="123">
          <cell r="S123">
            <v>67020</v>
          </cell>
        </row>
        <row r="124">
          <cell r="S124">
            <v>13991</v>
          </cell>
        </row>
        <row r="125">
          <cell r="S125">
            <v>53029</v>
          </cell>
        </row>
        <row r="126">
          <cell r="S126">
            <v>31860</v>
          </cell>
        </row>
        <row r="127">
          <cell r="S127">
            <v>1099</v>
          </cell>
        </row>
        <row r="128">
          <cell r="S128">
            <v>3797</v>
          </cell>
        </row>
        <row r="129">
          <cell r="S129">
            <v>2687</v>
          </cell>
        </row>
        <row r="130">
          <cell r="S130">
            <v>1480</v>
          </cell>
        </row>
        <row r="131">
          <cell r="S131">
            <v>2821</v>
          </cell>
        </row>
        <row r="132">
          <cell r="S132">
            <v>1887</v>
          </cell>
        </row>
        <row r="133">
          <cell r="S133">
            <v>1091</v>
          </cell>
        </row>
        <row r="134">
          <cell r="S134">
            <v>1220</v>
          </cell>
        </row>
        <row r="135">
          <cell r="S135">
            <v>1941</v>
          </cell>
        </row>
        <row r="136">
          <cell r="S136">
            <v>1127</v>
          </cell>
        </row>
        <row r="137">
          <cell r="S137">
            <v>2019</v>
          </cell>
        </row>
        <row r="138">
          <cell r="S138">
            <v>25038</v>
          </cell>
        </row>
        <row r="139">
          <cell r="S139">
            <v>3366</v>
          </cell>
        </row>
        <row r="140">
          <cell r="S140">
            <v>21672</v>
          </cell>
        </row>
        <row r="141">
          <cell r="S141">
            <v>9497</v>
          </cell>
        </row>
        <row r="142">
          <cell r="S142">
            <v>1404</v>
          </cell>
        </row>
        <row r="143">
          <cell r="S143">
            <v>5964</v>
          </cell>
        </row>
        <row r="144">
          <cell r="S144">
            <v>2460</v>
          </cell>
        </row>
        <row r="145">
          <cell r="S145">
            <v>2347</v>
          </cell>
        </row>
        <row r="146">
          <cell r="S146">
            <v>15005</v>
          </cell>
        </row>
        <row r="147">
          <cell r="S147">
            <v>632</v>
          </cell>
        </row>
        <row r="148">
          <cell r="S148">
            <v>14373</v>
          </cell>
        </row>
        <row r="149">
          <cell r="S149">
            <v>4345</v>
          </cell>
        </row>
        <row r="150">
          <cell r="S150">
            <v>883</v>
          </cell>
        </row>
        <row r="151">
          <cell r="S151">
            <v>3485</v>
          </cell>
        </row>
        <row r="152">
          <cell r="S152">
            <v>1546</v>
          </cell>
        </row>
        <row r="153">
          <cell r="S153">
            <v>4114</v>
          </cell>
        </row>
        <row r="154">
          <cell r="S154">
            <v>18415</v>
          </cell>
        </row>
        <row r="155">
          <cell r="S155">
            <v>3604</v>
          </cell>
        </row>
        <row r="156">
          <cell r="S156">
            <v>14811</v>
          </cell>
        </row>
        <row r="157">
          <cell r="S157">
            <v>9181</v>
          </cell>
        </row>
        <row r="158">
          <cell r="S158">
            <v>1972</v>
          </cell>
        </row>
        <row r="159">
          <cell r="S159">
            <v>2812</v>
          </cell>
        </row>
        <row r="160">
          <cell r="S160">
            <v>846</v>
          </cell>
        </row>
        <row r="161">
          <cell r="S161">
            <v>8222</v>
          </cell>
        </row>
        <row r="162">
          <cell r="S162">
            <v>806</v>
          </cell>
        </row>
        <row r="163">
          <cell r="S163">
            <v>7416</v>
          </cell>
        </row>
        <row r="164">
          <cell r="S164">
            <v>4230</v>
          </cell>
        </row>
        <row r="165">
          <cell r="S165">
            <v>335</v>
          </cell>
        </row>
        <row r="166">
          <cell r="S166">
            <v>457</v>
          </cell>
        </row>
        <row r="167">
          <cell r="S167">
            <v>2394</v>
          </cell>
        </row>
        <row r="168">
          <cell r="S168">
            <v>6415</v>
          </cell>
        </row>
        <row r="169">
          <cell r="S169">
            <v>2326</v>
          </cell>
        </row>
        <row r="170">
          <cell r="S170">
            <v>4089</v>
          </cell>
        </row>
        <row r="171">
          <cell r="S171">
            <v>2979</v>
          </cell>
        </row>
        <row r="172">
          <cell r="S172">
            <v>616</v>
          </cell>
        </row>
        <row r="173">
          <cell r="S173">
            <v>494</v>
          </cell>
        </row>
        <row r="174">
          <cell r="S174">
            <v>23459</v>
          </cell>
        </row>
        <row r="175">
          <cell r="S175">
            <v>3278</v>
          </cell>
        </row>
        <row r="176">
          <cell r="S176">
            <v>20181</v>
          </cell>
        </row>
        <row r="177">
          <cell r="S177">
            <v>3526</v>
          </cell>
        </row>
        <row r="178">
          <cell r="S178">
            <v>7043</v>
          </cell>
        </row>
        <row r="179">
          <cell r="S179">
            <v>2797</v>
          </cell>
        </row>
        <row r="180">
          <cell r="S180">
            <v>1329</v>
          </cell>
        </row>
        <row r="181">
          <cell r="S181">
            <v>1154</v>
          </cell>
        </row>
        <row r="182">
          <cell r="S182">
            <v>1094</v>
          </cell>
        </row>
        <row r="183">
          <cell r="S183">
            <v>2227</v>
          </cell>
        </row>
        <row r="184">
          <cell r="S184">
            <v>1011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工商税收"/>
    </sheetNames>
    <sheetDataSet>
      <sheetData sheetId="0"/>
      <sheetData sheetId="1">
        <row r="4">
          <cell r="E4">
            <v>122826</v>
          </cell>
        </row>
        <row r="5">
          <cell r="E5">
            <v>0</v>
          </cell>
        </row>
        <row r="6">
          <cell r="E6">
            <v>122826</v>
          </cell>
        </row>
        <row r="7">
          <cell r="E7">
            <v>17097</v>
          </cell>
        </row>
        <row r="8">
          <cell r="E8">
            <v>105729</v>
          </cell>
        </row>
        <row r="9">
          <cell r="E9">
            <v>13042</v>
          </cell>
        </row>
        <row r="10">
          <cell r="E10">
            <v>2726</v>
          </cell>
        </row>
        <row r="11">
          <cell r="E11">
            <v>10316</v>
          </cell>
        </row>
        <row r="12">
          <cell r="E12">
            <v>525</v>
          </cell>
        </row>
        <row r="13">
          <cell r="E13">
            <v>445</v>
          </cell>
        </row>
        <row r="14">
          <cell r="E14">
            <v>602</v>
          </cell>
        </row>
        <row r="15">
          <cell r="E15">
            <v>675</v>
          </cell>
        </row>
        <row r="16">
          <cell r="E16">
            <v>542</v>
          </cell>
        </row>
        <row r="17">
          <cell r="E17">
            <v>777</v>
          </cell>
        </row>
        <row r="18">
          <cell r="E18">
            <v>516</v>
          </cell>
        </row>
        <row r="19">
          <cell r="E19">
            <v>746</v>
          </cell>
        </row>
        <row r="20">
          <cell r="E20">
            <v>868</v>
          </cell>
        </row>
        <row r="21">
          <cell r="E21">
            <v>766</v>
          </cell>
        </row>
        <row r="22">
          <cell r="E22">
            <v>686</v>
          </cell>
        </row>
        <row r="23">
          <cell r="E23">
            <v>1060</v>
          </cell>
        </row>
        <row r="24">
          <cell r="E24">
            <v>1032</v>
          </cell>
        </row>
        <row r="25">
          <cell r="E25">
            <v>1076</v>
          </cell>
        </row>
        <row r="26">
          <cell r="E26">
            <v>10676</v>
          </cell>
        </row>
        <row r="27">
          <cell r="E27">
            <v>1072</v>
          </cell>
        </row>
        <row r="28">
          <cell r="E28">
            <v>9604</v>
          </cell>
        </row>
        <row r="29">
          <cell r="E29">
            <v>1164</v>
          </cell>
        </row>
        <row r="30">
          <cell r="E30">
            <v>783</v>
          </cell>
        </row>
        <row r="31">
          <cell r="E31">
            <v>950</v>
          </cell>
        </row>
        <row r="32">
          <cell r="E32">
            <v>760</v>
          </cell>
        </row>
        <row r="33">
          <cell r="E33">
            <v>655</v>
          </cell>
        </row>
        <row r="34">
          <cell r="E34">
            <v>936</v>
          </cell>
        </row>
        <row r="35">
          <cell r="E35">
            <v>528</v>
          </cell>
        </row>
        <row r="36">
          <cell r="E36">
            <v>1675</v>
          </cell>
        </row>
        <row r="37">
          <cell r="E37">
            <v>958</v>
          </cell>
        </row>
        <row r="38">
          <cell r="E38">
            <v>764</v>
          </cell>
        </row>
        <row r="39">
          <cell r="E39">
            <v>431</v>
          </cell>
        </row>
        <row r="40">
          <cell r="E40">
            <v>11475</v>
          </cell>
        </row>
        <row r="41">
          <cell r="E41">
            <v>1650</v>
          </cell>
        </row>
        <row r="42">
          <cell r="E42">
            <v>9825</v>
          </cell>
        </row>
        <row r="43">
          <cell r="E43">
            <v>851</v>
          </cell>
        </row>
        <row r="44">
          <cell r="E44">
            <v>930</v>
          </cell>
        </row>
        <row r="45">
          <cell r="E45">
            <v>726</v>
          </cell>
        </row>
        <row r="46">
          <cell r="E46">
            <v>1730</v>
          </cell>
        </row>
        <row r="47">
          <cell r="E47">
            <v>1075</v>
          </cell>
        </row>
        <row r="48">
          <cell r="E48">
            <v>1108</v>
          </cell>
        </row>
        <row r="49">
          <cell r="E49">
            <v>823</v>
          </cell>
        </row>
        <row r="50">
          <cell r="E50">
            <v>986</v>
          </cell>
        </row>
        <row r="51">
          <cell r="E51">
            <v>1596</v>
          </cell>
        </row>
        <row r="52">
          <cell r="E52">
            <v>6971</v>
          </cell>
        </row>
        <row r="53">
          <cell r="E53">
            <v>1136</v>
          </cell>
        </row>
        <row r="54">
          <cell r="E54">
            <v>5835</v>
          </cell>
        </row>
        <row r="55">
          <cell r="E55">
            <v>802</v>
          </cell>
        </row>
        <row r="56">
          <cell r="E56">
            <v>595</v>
          </cell>
        </row>
        <row r="57">
          <cell r="E57">
            <v>617</v>
          </cell>
        </row>
        <row r="58">
          <cell r="E58">
            <v>510</v>
          </cell>
        </row>
        <row r="59">
          <cell r="E59">
            <v>639</v>
          </cell>
        </row>
        <row r="60">
          <cell r="E60">
            <v>592</v>
          </cell>
        </row>
        <row r="61">
          <cell r="E61">
            <v>625</v>
          </cell>
        </row>
        <row r="62">
          <cell r="E62">
            <v>770</v>
          </cell>
        </row>
        <row r="63">
          <cell r="E63">
            <v>685</v>
          </cell>
        </row>
        <row r="64">
          <cell r="E64">
            <v>11713</v>
          </cell>
        </row>
        <row r="65">
          <cell r="E65">
            <v>1125</v>
          </cell>
        </row>
        <row r="66">
          <cell r="E66">
            <v>10588</v>
          </cell>
        </row>
        <row r="67">
          <cell r="E67">
            <v>1180</v>
          </cell>
        </row>
        <row r="68">
          <cell r="E68">
            <v>875</v>
          </cell>
        </row>
        <row r="69">
          <cell r="E69">
            <v>874</v>
          </cell>
        </row>
        <row r="70">
          <cell r="E70">
            <v>1060</v>
          </cell>
        </row>
        <row r="71">
          <cell r="E71">
            <v>752</v>
          </cell>
        </row>
        <row r="72">
          <cell r="E72">
            <v>905</v>
          </cell>
        </row>
        <row r="73">
          <cell r="E73">
            <v>745</v>
          </cell>
        </row>
        <row r="74">
          <cell r="E74">
            <v>570</v>
          </cell>
        </row>
        <row r="75">
          <cell r="E75">
            <v>561</v>
          </cell>
        </row>
        <row r="76">
          <cell r="E76">
            <v>804</v>
          </cell>
        </row>
        <row r="77">
          <cell r="E77">
            <v>885</v>
          </cell>
        </row>
        <row r="78">
          <cell r="E78">
            <v>749</v>
          </cell>
        </row>
        <row r="79">
          <cell r="E79">
            <v>628</v>
          </cell>
        </row>
        <row r="80">
          <cell r="E80">
            <v>7836</v>
          </cell>
        </row>
        <row r="81">
          <cell r="E81">
            <v>784</v>
          </cell>
        </row>
        <row r="82">
          <cell r="E82">
            <v>7052</v>
          </cell>
        </row>
        <row r="83">
          <cell r="E83">
            <v>905</v>
          </cell>
        </row>
        <row r="84">
          <cell r="E84">
            <v>812</v>
          </cell>
        </row>
        <row r="85">
          <cell r="E85">
            <v>736</v>
          </cell>
        </row>
        <row r="86">
          <cell r="E86">
            <v>767</v>
          </cell>
        </row>
        <row r="87">
          <cell r="E87">
            <v>920</v>
          </cell>
        </row>
        <row r="88">
          <cell r="E88">
            <v>859</v>
          </cell>
        </row>
        <row r="89">
          <cell r="E89">
            <v>1184</v>
          </cell>
        </row>
        <row r="90">
          <cell r="E90">
            <v>869</v>
          </cell>
        </row>
        <row r="91">
          <cell r="E91">
            <v>9002</v>
          </cell>
        </row>
        <row r="92">
          <cell r="E92">
            <v>996</v>
          </cell>
        </row>
        <row r="93">
          <cell r="E93">
            <v>8006</v>
          </cell>
        </row>
        <row r="94">
          <cell r="E94">
            <v>766</v>
          </cell>
        </row>
        <row r="95">
          <cell r="E95">
            <v>754</v>
          </cell>
        </row>
        <row r="96">
          <cell r="E96">
            <v>1006</v>
          </cell>
        </row>
        <row r="97">
          <cell r="E97">
            <v>774</v>
          </cell>
        </row>
        <row r="98">
          <cell r="E98">
            <v>790</v>
          </cell>
        </row>
        <row r="99">
          <cell r="E99">
            <v>952</v>
          </cell>
        </row>
        <row r="100">
          <cell r="E100">
            <v>564</v>
          </cell>
        </row>
        <row r="101">
          <cell r="E101">
            <v>1295</v>
          </cell>
        </row>
        <row r="102">
          <cell r="E102">
            <v>566</v>
          </cell>
        </row>
        <row r="103">
          <cell r="E103">
            <v>539</v>
          </cell>
        </row>
        <row r="104">
          <cell r="E104">
            <v>3383</v>
          </cell>
        </row>
        <row r="105">
          <cell r="E105">
            <v>764</v>
          </cell>
        </row>
        <row r="106">
          <cell r="E106">
            <v>2619</v>
          </cell>
        </row>
        <row r="107">
          <cell r="E107">
            <v>929</v>
          </cell>
        </row>
        <row r="108">
          <cell r="E108">
            <v>820</v>
          </cell>
        </row>
        <row r="109">
          <cell r="E109">
            <v>870</v>
          </cell>
        </row>
        <row r="110">
          <cell r="E110">
            <v>9625</v>
          </cell>
        </row>
        <row r="111">
          <cell r="E111">
            <v>940</v>
          </cell>
        </row>
        <row r="112">
          <cell r="E112">
            <v>8685</v>
          </cell>
        </row>
        <row r="113">
          <cell r="E113">
            <v>1297</v>
          </cell>
        </row>
        <row r="114">
          <cell r="E114">
            <v>720</v>
          </cell>
        </row>
        <row r="115">
          <cell r="E115">
            <v>782</v>
          </cell>
        </row>
        <row r="116">
          <cell r="E116">
            <v>875</v>
          </cell>
        </row>
        <row r="117">
          <cell r="E117">
            <v>645</v>
          </cell>
        </row>
        <row r="118">
          <cell r="E118">
            <v>1026</v>
          </cell>
        </row>
        <row r="119">
          <cell r="E119">
            <v>646</v>
          </cell>
        </row>
        <row r="120">
          <cell r="E120">
            <v>812</v>
          </cell>
        </row>
        <row r="121">
          <cell r="E121">
            <v>898</v>
          </cell>
        </row>
        <row r="122">
          <cell r="E122">
            <v>984</v>
          </cell>
        </row>
        <row r="123">
          <cell r="E123">
            <v>11554</v>
          </cell>
        </row>
        <row r="124">
          <cell r="E124">
            <v>1455</v>
          </cell>
        </row>
        <row r="125">
          <cell r="E125">
            <v>10099</v>
          </cell>
        </row>
        <row r="126">
          <cell r="E126">
            <v>1213</v>
          </cell>
        </row>
        <row r="127">
          <cell r="E127">
            <v>719</v>
          </cell>
        </row>
        <row r="128">
          <cell r="E128">
            <v>1050</v>
          </cell>
        </row>
        <row r="129">
          <cell r="E129">
            <v>909</v>
          </cell>
        </row>
        <row r="130">
          <cell r="E130">
            <v>801</v>
          </cell>
        </row>
        <row r="131">
          <cell r="E131">
            <v>713</v>
          </cell>
        </row>
        <row r="132">
          <cell r="E132">
            <v>853</v>
          </cell>
        </row>
        <row r="133">
          <cell r="E133">
            <v>673</v>
          </cell>
        </row>
        <row r="134">
          <cell r="E134">
            <v>766</v>
          </cell>
        </row>
        <row r="135">
          <cell r="E135">
            <v>858</v>
          </cell>
        </row>
        <row r="136">
          <cell r="E136">
            <v>721</v>
          </cell>
        </row>
        <row r="137">
          <cell r="E137">
            <v>823</v>
          </cell>
        </row>
        <row r="138">
          <cell r="E138">
            <v>6127</v>
          </cell>
        </row>
        <row r="139">
          <cell r="E139">
            <v>926</v>
          </cell>
        </row>
        <row r="140">
          <cell r="E140">
            <v>5201</v>
          </cell>
        </row>
        <row r="141">
          <cell r="E141">
            <v>1289</v>
          </cell>
        </row>
        <row r="142">
          <cell r="E142">
            <v>851</v>
          </cell>
        </row>
        <row r="143">
          <cell r="E143">
            <v>1247</v>
          </cell>
        </row>
        <row r="144">
          <cell r="E144">
            <v>972</v>
          </cell>
        </row>
        <row r="145">
          <cell r="E145">
            <v>842</v>
          </cell>
        </row>
        <row r="146">
          <cell r="E146">
            <v>4903</v>
          </cell>
        </row>
        <row r="147">
          <cell r="E147">
            <v>836</v>
          </cell>
        </row>
        <row r="148">
          <cell r="E148">
            <v>4067</v>
          </cell>
        </row>
        <row r="149">
          <cell r="E149">
            <v>867</v>
          </cell>
        </row>
        <row r="150">
          <cell r="E150">
            <v>627</v>
          </cell>
        </row>
        <row r="151">
          <cell r="E151">
            <v>990</v>
          </cell>
        </row>
        <row r="152">
          <cell r="E152">
            <v>709</v>
          </cell>
        </row>
        <row r="153">
          <cell r="E153">
            <v>874</v>
          </cell>
        </row>
        <row r="154">
          <cell r="E154">
            <v>4246</v>
          </cell>
        </row>
        <row r="155">
          <cell r="E155">
            <v>651</v>
          </cell>
        </row>
        <row r="156">
          <cell r="E156">
            <v>3595</v>
          </cell>
        </row>
        <row r="157">
          <cell r="E157">
            <v>1053</v>
          </cell>
        </row>
        <row r="158">
          <cell r="E158">
            <v>1020</v>
          </cell>
        </row>
        <row r="159">
          <cell r="E159">
            <v>663</v>
          </cell>
        </row>
        <row r="160">
          <cell r="E160">
            <v>859</v>
          </cell>
        </row>
        <row r="161">
          <cell r="E161">
            <v>2927</v>
          </cell>
        </row>
        <row r="162">
          <cell r="E162">
            <v>666</v>
          </cell>
        </row>
        <row r="163">
          <cell r="E163">
            <v>2261</v>
          </cell>
        </row>
        <row r="164">
          <cell r="E164">
            <v>706</v>
          </cell>
        </row>
        <row r="165">
          <cell r="E165">
            <v>510</v>
          </cell>
        </row>
        <row r="166">
          <cell r="E166">
            <v>399</v>
          </cell>
        </row>
        <row r="167">
          <cell r="E167">
            <v>646</v>
          </cell>
        </row>
        <row r="168">
          <cell r="E168">
            <v>2511</v>
          </cell>
        </row>
        <row r="169">
          <cell r="E169">
            <v>596</v>
          </cell>
        </row>
        <row r="170">
          <cell r="E170">
            <v>1915</v>
          </cell>
        </row>
        <row r="171">
          <cell r="E171">
            <v>723</v>
          </cell>
        </row>
        <row r="172">
          <cell r="E172">
            <v>645</v>
          </cell>
        </row>
        <row r="173">
          <cell r="E173">
            <v>547</v>
          </cell>
        </row>
        <row r="174">
          <cell r="E174">
            <v>6835</v>
          </cell>
        </row>
        <row r="175">
          <cell r="E175">
            <v>774</v>
          </cell>
        </row>
        <row r="176">
          <cell r="E176">
            <v>6061</v>
          </cell>
        </row>
        <row r="177">
          <cell r="E177">
            <v>943</v>
          </cell>
        </row>
        <row r="178">
          <cell r="E178">
            <v>846</v>
          </cell>
        </row>
        <row r="179">
          <cell r="E179">
            <v>743</v>
          </cell>
        </row>
        <row r="180">
          <cell r="E180">
            <v>807</v>
          </cell>
        </row>
        <row r="181">
          <cell r="E181">
            <v>642</v>
          </cell>
        </row>
        <row r="182">
          <cell r="E182">
            <v>603</v>
          </cell>
        </row>
        <row r="183">
          <cell r="E183">
            <v>767</v>
          </cell>
        </row>
        <row r="184">
          <cell r="E184">
            <v>710</v>
          </cell>
        </row>
      </sheetData>
      <sheetData sheetId="2">
        <row r="4">
          <cell r="E4">
            <v>44955</v>
          </cell>
        </row>
        <row r="5">
          <cell r="E5">
            <v>0</v>
          </cell>
        </row>
        <row r="6">
          <cell r="E6">
            <v>44955</v>
          </cell>
        </row>
        <row r="7">
          <cell r="E7">
            <v>10648</v>
          </cell>
        </row>
        <row r="8">
          <cell r="E8">
            <v>34307</v>
          </cell>
        </row>
        <row r="9">
          <cell r="E9">
            <v>10914</v>
          </cell>
        </row>
        <row r="10">
          <cell r="E10">
            <v>4067</v>
          </cell>
        </row>
        <row r="11">
          <cell r="E11">
            <v>6847</v>
          </cell>
        </row>
        <row r="12">
          <cell r="E12">
            <v>1103</v>
          </cell>
        </row>
        <row r="13">
          <cell r="E13">
            <v>1163</v>
          </cell>
        </row>
        <row r="14">
          <cell r="E14">
            <v>644</v>
          </cell>
        </row>
        <row r="15">
          <cell r="E15">
            <v>1029</v>
          </cell>
        </row>
        <row r="16">
          <cell r="E16">
            <v>214</v>
          </cell>
        </row>
        <row r="17">
          <cell r="E17">
            <v>384</v>
          </cell>
        </row>
        <row r="18">
          <cell r="E18">
            <v>180</v>
          </cell>
        </row>
        <row r="19">
          <cell r="E19">
            <v>369</v>
          </cell>
        </row>
        <row r="20">
          <cell r="E20">
            <v>340</v>
          </cell>
        </row>
        <row r="21">
          <cell r="E21">
            <v>180</v>
          </cell>
        </row>
        <row r="22">
          <cell r="E22">
            <v>217</v>
          </cell>
        </row>
        <row r="23">
          <cell r="E23">
            <v>231</v>
          </cell>
        </row>
        <row r="24">
          <cell r="E24">
            <v>536</v>
          </cell>
        </row>
        <row r="25">
          <cell r="E25">
            <v>257</v>
          </cell>
        </row>
        <row r="26">
          <cell r="E26">
            <v>3542</v>
          </cell>
        </row>
        <row r="27">
          <cell r="E27">
            <v>471</v>
          </cell>
        </row>
        <row r="28">
          <cell r="E28">
            <v>3071</v>
          </cell>
        </row>
        <row r="29">
          <cell r="E29">
            <v>616</v>
          </cell>
        </row>
        <row r="30">
          <cell r="E30">
            <v>196</v>
          </cell>
        </row>
        <row r="31">
          <cell r="E31">
            <v>318</v>
          </cell>
        </row>
        <row r="32">
          <cell r="E32">
            <v>223</v>
          </cell>
        </row>
        <row r="33">
          <cell r="E33">
            <v>185</v>
          </cell>
        </row>
        <row r="34">
          <cell r="E34">
            <v>224</v>
          </cell>
        </row>
        <row r="35">
          <cell r="E35">
            <v>153</v>
          </cell>
        </row>
        <row r="36">
          <cell r="E36">
            <v>513</v>
          </cell>
        </row>
        <row r="37">
          <cell r="E37">
            <v>269</v>
          </cell>
        </row>
        <row r="38">
          <cell r="E38">
            <v>188</v>
          </cell>
        </row>
        <row r="39">
          <cell r="E39">
            <v>186</v>
          </cell>
        </row>
        <row r="40">
          <cell r="E40">
            <v>3785</v>
          </cell>
        </row>
        <row r="41">
          <cell r="E41">
            <v>976</v>
          </cell>
        </row>
        <row r="42">
          <cell r="E42">
            <v>2809</v>
          </cell>
        </row>
        <row r="43">
          <cell r="E43">
            <v>585</v>
          </cell>
        </row>
        <row r="44">
          <cell r="E44">
            <v>256</v>
          </cell>
        </row>
        <row r="45">
          <cell r="E45">
            <v>172</v>
          </cell>
        </row>
        <row r="46">
          <cell r="E46">
            <v>537</v>
          </cell>
        </row>
        <row r="47">
          <cell r="E47">
            <v>234</v>
          </cell>
        </row>
        <row r="48">
          <cell r="E48">
            <v>274</v>
          </cell>
        </row>
        <row r="49">
          <cell r="E49">
            <v>174</v>
          </cell>
        </row>
        <row r="50">
          <cell r="E50">
            <v>277</v>
          </cell>
        </row>
        <row r="51">
          <cell r="E51">
            <v>300</v>
          </cell>
        </row>
        <row r="52">
          <cell r="E52">
            <v>2459</v>
          </cell>
        </row>
        <row r="53">
          <cell r="E53">
            <v>485</v>
          </cell>
        </row>
        <row r="54">
          <cell r="E54">
            <v>1974</v>
          </cell>
        </row>
        <row r="55">
          <cell r="E55">
            <v>341</v>
          </cell>
        </row>
        <row r="56">
          <cell r="E56">
            <v>303</v>
          </cell>
        </row>
        <row r="57">
          <cell r="E57">
            <v>270</v>
          </cell>
        </row>
        <row r="58">
          <cell r="E58">
            <v>152</v>
          </cell>
        </row>
        <row r="59">
          <cell r="E59">
            <v>174</v>
          </cell>
        </row>
        <row r="60">
          <cell r="E60">
            <v>195</v>
          </cell>
        </row>
        <row r="61">
          <cell r="E61">
            <v>170</v>
          </cell>
        </row>
        <row r="62">
          <cell r="E62">
            <v>177</v>
          </cell>
        </row>
        <row r="63">
          <cell r="E63">
            <v>192</v>
          </cell>
        </row>
        <row r="64">
          <cell r="E64">
            <v>3514</v>
          </cell>
        </row>
        <row r="65">
          <cell r="E65">
            <v>491</v>
          </cell>
        </row>
        <row r="66">
          <cell r="E66">
            <v>3023</v>
          </cell>
        </row>
        <row r="67">
          <cell r="E67">
            <v>673</v>
          </cell>
        </row>
        <row r="68">
          <cell r="E68">
            <v>340</v>
          </cell>
        </row>
        <row r="69">
          <cell r="E69">
            <v>258</v>
          </cell>
        </row>
        <row r="70">
          <cell r="E70">
            <v>242</v>
          </cell>
        </row>
        <row r="71">
          <cell r="E71">
            <v>187</v>
          </cell>
        </row>
        <row r="72">
          <cell r="E72">
            <v>304</v>
          </cell>
        </row>
        <row r="73">
          <cell r="E73">
            <v>183</v>
          </cell>
        </row>
        <row r="74">
          <cell r="E74">
            <v>109</v>
          </cell>
        </row>
        <row r="75">
          <cell r="E75">
            <v>152</v>
          </cell>
        </row>
        <row r="76">
          <cell r="E76">
            <v>177</v>
          </cell>
        </row>
        <row r="77">
          <cell r="E77">
            <v>152</v>
          </cell>
        </row>
        <row r="78">
          <cell r="E78">
            <v>134</v>
          </cell>
        </row>
        <row r="79">
          <cell r="E79">
            <v>112</v>
          </cell>
        </row>
        <row r="80">
          <cell r="E80">
            <v>2623</v>
          </cell>
        </row>
        <row r="81">
          <cell r="E81">
            <v>534</v>
          </cell>
        </row>
        <row r="82">
          <cell r="E82">
            <v>2089</v>
          </cell>
        </row>
        <row r="83">
          <cell r="E83">
            <v>324</v>
          </cell>
        </row>
        <row r="84">
          <cell r="E84">
            <v>307</v>
          </cell>
        </row>
        <row r="85">
          <cell r="E85">
            <v>195</v>
          </cell>
        </row>
        <row r="86">
          <cell r="E86">
            <v>241</v>
          </cell>
        </row>
        <row r="87">
          <cell r="E87">
            <v>188</v>
          </cell>
        </row>
        <row r="88">
          <cell r="E88">
            <v>222</v>
          </cell>
        </row>
        <row r="89">
          <cell r="E89">
            <v>330</v>
          </cell>
        </row>
        <row r="90">
          <cell r="E90">
            <v>282</v>
          </cell>
        </row>
        <row r="91">
          <cell r="E91">
            <v>2238</v>
          </cell>
        </row>
        <row r="92">
          <cell r="E92">
            <v>370</v>
          </cell>
        </row>
        <row r="93">
          <cell r="E93">
            <v>1868</v>
          </cell>
        </row>
        <row r="94">
          <cell r="E94">
            <v>303</v>
          </cell>
        </row>
        <row r="95">
          <cell r="E95">
            <v>177</v>
          </cell>
        </row>
        <row r="96">
          <cell r="E96">
            <v>188</v>
          </cell>
        </row>
        <row r="97">
          <cell r="E97">
            <v>228</v>
          </cell>
        </row>
        <row r="98">
          <cell r="E98">
            <v>127</v>
          </cell>
        </row>
        <row r="99">
          <cell r="E99">
            <v>181</v>
          </cell>
        </row>
        <row r="100">
          <cell r="E100">
            <v>150</v>
          </cell>
        </row>
        <row r="101">
          <cell r="E101">
            <v>219</v>
          </cell>
        </row>
        <row r="102">
          <cell r="E102">
            <v>156</v>
          </cell>
        </row>
        <row r="103">
          <cell r="E103">
            <v>139</v>
          </cell>
        </row>
        <row r="104">
          <cell r="E104">
            <v>1460</v>
          </cell>
        </row>
        <row r="105">
          <cell r="E105">
            <v>391</v>
          </cell>
        </row>
        <row r="106">
          <cell r="E106">
            <v>1069</v>
          </cell>
        </row>
        <row r="107">
          <cell r="E107">
            <v>472</v>
          </cell>
        </row>
        <row r="108">
          <cell r="E108">
            <v>350</v>
          </cell>
        </row>
        <row r="109">
          <cell r="E109">
            <v>247</v>
          </cell>
        </row>
        <row r="110">
          <cell r="E110">
            <v>3003</v>
          </cell>
        </row>
        <row r="111">
          <cell r="E111">
            <v>494</v>
          </cell>
        </row>
        <row r="112">
          <cell r="E112">
            <v>2509</v>
          </cell>
        </row>
        <row r="113">
          <cell r="E113">
            <v>393</v>
          </cell>
        </row>
        <row r="114">
          <cell r="E114">
            <v>152</v>
          </cell>
        </row>
        <row r="115">
          <cell r="E115">
            <v>171</v>
          </cell>
        </row>
        <row r="116">
          <cell r="E116">
            <v>187</v>
          </cell>
        </row>
        <row r="117">
          <cell r="E117">
            <v>336</v>
          </cell>
        </row>
        <row r="118">
          <cell r="E118">
            <v>202</v>
          </cell>
        </row>
        <row r="119">
          <cell r="E119">
            <v>203</v>
          </cell>
        </row>
        <row r="120">
          <cell r="E120">
            <v>221</v>
          </cell>
        </row>
        <row r="121">
          <cell r="E121">
            <v>219</v>
          </cell>
        </row>
        <row r="122">
          <cell r="E122">
            <v>425</v>
          </cell>
        </row>
        <row r="123">
          <cell r="E123">
            <v>3419</v>
          </cell>
        </row>
        <row r="124">
          <cell r="E124">
            <v>613</v>
          </cell>
        </row>
        <row r="125">
          <cell r="E125">
            <v>2806</v>
          </cell>
        </row>
        <row r="126">
          <cell r="E126">
            <v>723</v>
          </cell>
        </row>
        <row r="127">
          <cell r="E127">
            <v>114</v>
          </cell>
        </row>
        <row r="128">
          <cell r="E128">
            <v>267</v>
          </cell>
        </row>
        <row r="129">
          <cell r="E129">
            <v>260</v>
          </cell>
        </row>
        <row r="130">
          <cell r="E130">
            <v>224</v>
          </cell>
        </row>
        <row r="131">
          <cell r="E131">
            <v>175</v>
          </cell>
        </row>
        <row r="132">
          <cell r="E132">
            <v>233</v>
          </cell>
        </row>
        <row r="133">
          <cell r="E133">
            <v>168</v>
          </cell>
        </row>
        <row r="134">
          <cell r="E134">
            <v>150</v>
          </cell>
        </row>
        <row r="135">
          <cell r="E135">
            <v>182</v>
          </cell>
        </row>
        <row r="136">
          <cell r="E136">
            <v>113</v>
          </cell>
        </row>
        <row r="137">
          <cell r="E137">
            <v>197</v>
          </cell>
        </row>
        <row r="138">
          <cell r="E138">
            <v>2012</v>
          </cell>
        </row>
        <row r="139">
          <cell r="E139">
            <v>449</v>
          </cell>
        </row>
        <row r="140">
          <cell r="E140">
            <v>1563</v>
          </cell>
        </row>
        <row r="141">
          <cell r="E141">
            <v>617</v>
          </cell>
        </row>
        <row r="142">
          <cell r="E142">
            <v>237</v>
          </cell>
        </row>
        <row r="143">
          <cell r="E143">
            <v>355</v>
          </cell>
        </row>
        <row r="144">
          <cell r="E144">
            <v>171</v>
          </cell>
        </row>
        <row r="145">
          <cell r="E145">
            <v>183</v>
          </cell>
        </row>
        <row r="146">
          <cell r="E146">
            <v>1594</v>
          </cell>
        </row>
        <row r="147">
          <cell r="E147">
            <v>389</v>
          </cell>
        </row>
        <row r="148">
          <cell r="E148">
            <v>1205</v>
          </cell>
        </row>
        <row r="149">
          <cell r="E149">
            <v>317</v>
          </cell>
        </row>
        <row r="150">
          <cell r="E150">
            <v>136</v>
          </cell>
        </row>
        <row r="151">
          <cell r="E151">
            <v>253</v>
          </cell>
        </row>
        <row r="152">
          <cell r="E152">
            <v>196</v>
          </cell>
        </row>
        <row r="153">
          <cell r="E153">
            <v>303</v>
          </cell>
        </row>
        <row r="154">
          <cell r="E154">
            <v>1190</v>
          </cell>
        </row>
        <row r="155">
          <cell r="E155">
            <v>247</v>
          </cell>
        </row>
        <row r="156">
          <cell r="E156">
            <v>943</v>
          </cell>
        </row>
        <row r="157">
          <cell r="E157">
            <v>403</v>
          </cell>
        </row>
        <row r="158">
          <cell r="E158">
            <v>160</v>
          </cell>
        </row>
        <row r="159">
          <cell r="E159">
            <v>175</v>
          </cell>
        </row>
        <row r="160">
          <cell r="E160">
            <v>205</v>
          </cell>
        </row>
        <row r="161">
          <cell r="E161">
            <v>672</v>
          </cell>
        </row>
        <row r="162">
          <cell r="E162">
            <v>160</v>
          </cell>
        </row>
        <row r="163">
          <cell r="E163">
            <v>512</v>
          </cell>
        </row>
        <row r="164">
          <cell r="E164">
            <v>172</v>
          </cell>
        </row>
        <row r="165">
          <cell r="E165">
            <v>100</v>
          </cell>
        </row>
        <row r="166">
          <cell r="E166">
            <v>94</v>
          </cell>
        </row>
        <row r="167">
          <cell r="E167">
            <v>146</v>
          </cell>
        </row>
        <row r="168">
          <cell r="E168">
            <v>616</v>
          </cell>
        </row>
        <row r="169">
          <cell r="E169">
            <v>173</v>
          </cell>
        </row>
        <row r="170">
          <cell r="E170">
            <v>443</v>
          </cell>
        </row>
        <row r="171">
          <cell r="E171">
            <v>203</v>
          </cell>
        </row>
        <row r="172">
          <cell r="E172">
            <v>126</v>
          </cell>
        </row>
        <row r="173">
          <cell r="E173">
            <v>114</v>
          </cell>
        </row>
        <row r="174">
          <cell r="E174">
            <v>1914</v>
          </cell>
        </row>
        <row r="175">
          <cell r="E175">
            <v>338</v>
          </cell>
        </row>
        <row r="176">
          <cell r="E176">
            <v>1576</v>
          </cell>
        </row>
        <row r="177">
          <cell r="E177">
            <v>214</v>
          </cell>
        </row>
        <row r="178">
          <cell r="E178">
            <v>220</v>
          </cell>
        </row>
        <row r="179">
          <cell r="E179">
            <v>272</v>
          </cell>
        </row>
        <row r="180">
          <cell r="E180">
            <v>168</v>
          </cell>
        </row>
        <row r="181">
          <cell r="E181">
            <v>124</v>
          </cell>
        </row>
        <row r="182">
          <cell r="E182">
            <v>151</v>
          </cell>
        </row>
        <row r="183">
          <cell r="E183">
            <v>265</v>
          </cell>
        </row>
        <row r="184">
          <cell r="E184">
            <v>162</v>
          </cell>
        </row>
      </sheetData>
      <sheetData sheetId="3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公检法司编制"/>
      <sheetName val="行政编制"/>
    </sheetNames>
    <sheetDataSet>
      <sheetData sheetId="0"/>
      <sheetData sheetId="1">
        <row r="4">
          <cell r="E4">
            <v>179524</v>
          </cell>
        </row>
        <row r="5">
          <cell r="E5">
            <v>0</v>
          </cell>
        </row>
        <row r="6">
          <cell r="E6">
            <v>179524</v>
          </cell>
        </row>
        <row r="7">
          <cell r="E7">
            <v>31386</v>
          </cell>
        </row>
        <row r="8">
          <cell r="E8">
            <v>148138</v>
          </cell>
        </row>
        <row r="9">
          <cell r="E9">
            <v>25323</v>
          </cell>
        </row>
        <row r="10">
          <cell r="E10">
            <v>8026</v>
          </cell>
        </row>
        <row r="11">
          <cell r="E11">
            <v>17297</v>
          </cell>
        </row>
        <row r="12">
          <cell r="E12">
            <v>1581</v>
          </cell>
        </row>
        <row r="13">
          <cell r="E13">
            <v>1561</v>
          </cell>
        </row>
        <row r="14">
          <cell r="E14">
            <v>1135</v>
          </cell>
        </row>
        <row r="15">
          <cell r="E15">
            <v>1897</v>
          </cell>
        </row>
        <row r="16">
          <cell r="E16">
            <v>764</v>
          </cell>
        </row>
        <row r="17">
          <cell r="E17">
            <v>1031</v>
          </cell>
        </row>
        <row r="18">
          <cell r="E18">
            <v>720</v>
          </cell>
        </row>
        <row r="19">
          <cell r="E19">
            <v>1027</v>
          </cell>
        </row>
        <row r="20">
          <cell r="E20">
            <v>1194</v>
          </cell>
        </row>
        <row r="21">
          <cell r="E21">
            <v>947</v>
          </cell>
        </row>
        <row r="22">
          <cell r="E22">
            <v>1079</v>
          </cell>
        </row>
        <row r="23">
          <cell r="E23">
            <v>1426</v>
          </cell>
        </row>
        <row r="24">
          <cell r="E24">
            <v>1377</v>
          </cell>
        </row>
        <row r="25">
          <cell r="E25">
            <v>1558</v>
          </cell>
        </row>
        <row r="26">
          <cell r="E26">
            <v>16220</v>
          </cell>
        </row>
        <row r="27">
          <cell r="E27">
            <v>1684</v>
          </cell>
        </row>
        <row r="28">
          <cell r="E28">
            <v>14536</v>
          </cell>
        </row>
        <row r="29">
          <cell r="E29">
            <v>2144</v>
          </cell>
        </row>
        <row r="30">
          <cell r="E30">
            <v>1240</v>
          </cell>
        </row>
        <row r="31">
          <cell r="E31">
            <v>1306</v>
          </cell>
        </row>
        <row r="32">
          <cell r="E32">
            <v>1053</v>
          </cell>
        </row>
        <row r="33">
          <cell r="E33">
            <v>888</v>
          </cell>
        </row>
        <row r="34">
          <cell r="E34">
            <v>1205</v>
          </cell>
        </row>
        <row r="35">
          <cell r="E35">
            <v>688</v>
          </cell>
        </row>
        <row r="36">
          <cell r="E36">
            <v>2906</v>
          </cell>
        </row>
        <row r="37">
          <cell r="E37">
            <v>1318</v>
          </cell>
        </row>
        <row r="38">
          <cell r="E38">
            <v>1201</v>
          </cell>
        </row>
        <row r="39">
          <cell r="E39">
            <v>587</v>
          </cell>
        </row>
        <row r="40">
          <cell r="E40">
            <v>18686</v>
          </cell>
        </row>
        <row r="41">
          <cell r="E41">
            <v>2801</v>
          </cell>
        </row>
        <row r="42">
          <cell r="E42">
            <v>15885</v>
          </cell>
        </row>
        <row r="43">
          <cell r="E43">
            <v>1859</v>
          </cell>
        </row>
        <row r="44">
          <cell r="E44">
            <v>1280</v>
          </cell>
        </row>
        <row r="45">
          <cell r="E45">
            <v>856</v>
          </cell>
        </row>
        <row r="46">
          <cell r="E46">
            <v>3284</v>
          </cell>
        </row>
        <row r="47">
          <cell r="E47">
            <v>1721</v>
          </cell>
        </row>
        <row r="48">
          <cell r="E48">
            <v>1633</v>
          </cell>
        </row>
        <row r="49">
          <cell r="E49">
            <v>1195</v>
          </cell>
        </row>
        <row r="50">
          <cell r="E50">
            <v>1763</v>
          </cell>
        </row>
        <row r="51">
          <cell r="E51">
            <v>2294</v>
          </cell>
        </row>
        <row r="52">
          <cell r="E52">
            <v>10515</v>
          </cell>
        </row>
        <row r="53">
          <cell r="E53">
            <v>2046</v>
          </cell>
        </row>
        <row r="54">
          <cell r="E54">
            <v>8469</v>
          </cell>
        </row>
        <row r="55">
          <cell r="E55">
            <v>1267</v>
          </cell>
        </row>
        <row r="56">
          <cell r="E56">
            <v>1024</v>
          </cell>
        </row>
        <row r="57">
          <cell r="E57">
            <v>1068</v>
          </cell>
        </row>
        <row r="58">
          <cell r="E58">
            <v>720</v>
          </cell>
        </row>
        <row r="59">
          <cell r="E59">
            <v>836</v>
          </cell>
        </row>
        <row r="60">
          <cell r="E60">
            <v>807</v>
          </cell>
        </row>
        <row r="61">
          <cell r="E61">
            <v>790</v>
          </cell>
        </row>
        <row r="62">
          <cell r="E62">
            <v>1029</v>
          </cell>
        </row>
        <row r="63">
          <cell r="E63">
            <v>928</v>
          </cell>
        </row>
        <row r="64">
          <cell r="E64">
            <v>15854</v>
          </cell>
        </row>
        <row r="65">
          <cell r="E65">
            <v>1604</v>
          </cell>
        </row>
        <row r="66">
          <cell r="E66">
            <v>14250</v>
          </cell>
        </row>
        <row r="67">
          <cell r="E67">
            <v>1619</v>
          </cell>
        </row>
        <row r="68">
          <cell r="E68">
            <v>1152</v>
          </cell>
        </row>
        <row r="69">
          <cell r="E69">
            <v>1135</v>
          </cell>
        </row>
        <row r="70">
          <cell r="E70">
            <v>1536</v>
          </cell>
        </row>
        <row r="71">
          <cell r="E71">
            <v>1077</v>
          </cell>
        </row>
        <row r="72">
          <cell r="E72">
            <v>1549</v>
          </cell>
        </row>
        <row r="73">
          <cell r="E73">
            <v>1169</v>
          </cell>
        </row>
        <row r="74">
          <cell r="E74">
            <v>679</v>
          </cell>
        </row>
        <row r="75">
          <cell r="E75">
            <v>615</v>
          </cell>
        </row>
        <row r="76">
          <cell r="E76">
            <v>1002</v>
          </cell>
        </row>
        <row r="77">
          <cell r="E77">
            <v>1076</v>
          </cell>
        </row>
        <row r="78">
          <cell r="E78">
            <v>898</v>
          </cell>
        </row>
        <row r="79">
          <cell r="E79">
            <v>743</v>
          </cell>
        </row>
        <row r="80">
          <cell r="E80">
            <v>12457</v>
          </cell>
        </row>
        <row r="81">
          <cell r="E81">
            <v>1906</v>
          </cell>
        </row>
        <row r="82">
          <cell r="E82">
            <v>10551</v>
          </cell>
        </row>
        <row r="83">
          <cell r="E83">
            <v>1483</v>
          </cell>
        </row>
        <row r="84">
          <cell r="E84">
            <v>1440</v>
          </cell>
        </row>
        <row r="85">
          <cell r="E85">
            <v>933</v>
          </cell>
        </row>
        <row r="86">
          <cell r="E86">
            <v>1060</v>
          </cell>
        </row>
        <row r="87">
          <cell r="E87">
            <v>1181</v>
          </cell>
        </row>
        <row r="88">
          <cell r="E88">
            <v>1364</v>
          </cell>
        </row>
        <row r="89">
          <cell r="E89">
            <v>1826</v>
          </cell>
        </row>
        <row r="90">
          <cell r="E90">
            <v>1264</v>
          </cell>
        </row>
        <row r="91">
          <cell r="E91">
            <v>11447</v>
          </cell>
        </row>
        <row r="92">
          <cell r="E92">
            <v>1576</v>
          </cell>
        </row>
        <row r="93">
          <cell r="E93">
            <v>9871</v>
          </cell>
        </row>
        <row r="94">
          <cell r="E94">
            <v>948</v>
          </cell>
        </row>
        <row r="95">
          <cell r="E95">
            <v>939</v>
          </cell>
        </row>
        <row r="96">
          <cell r="E96">
            <v>1227</v>
          </cell>
        </row>
        <row r="97">
          <cell r="E97">
            <v>1091</v>
          </cell>
        </row>
        <row r="98">
          <cell r="E98">
            <v>900</v>
          </cell>
        </row>
        <row r="99">
          <cell r="E99">
            <v>1191</v>
          </cell>
        </row>
        <row r="100">
          <cell r="E100">
            <v>652</v>
          </cell>
        </row>
        <row r="101">
          <cell r="E101">
            <v>1576</v>
          </cell>
        </row>
        <row r="102">
          <cell r="E102">
            <v>687</v>
          </cell>
        </row>
        <row r="103">
          <cell r="E103">
            <v>660</v>
          </cell>
        </row>
        <row r="104">
          <cell r="E104">
            <v>4883</v>
          </cell>
        </row>
        <row r="105">
          <cell r="E105">
            <v>1138</v>
          </cell>
        </row>
        <row r="106">
          <cell r="E106">
            <v>3745</v>
          </cell>
        </row>
        <row r="107">
          <cell r="E107">
            <v>1440</v>
          </cell>
        </row>
        <row r="108">
          <cell r="E108">
            <v>1219</v>
          </cell>
        </row>
        <row r="109">
          <cell r="E109">
            <v>1086</v>
          </cell>
        </row>
        <row r="110">
          <cell r="E110">
            <v>13066</v>
          </cell>
        </row>
        <row r="111">
          <cell r="E111">
            <v>2286</v>
          </cell>
        </row>
        <row r="112">
          <cell r="E112">
            <v>10780</v>
          </cell>
        </row>
        <row r="113">
          <cell r="E113">
            <v>1708</v>
          </cell>
        </row>
        <row r="114">
          <cell r="E114">
            <v>805</v>
          </cell>
        </row>
        <row r="115">
          <cell r="E115">
            <v>890</v>
          </cell>
        </row>
        <row r="116">
          <cell r="E116">
            <v>1006</v>
          </cell>
        </row>
        <row r="117">
          <cell r="E117">
            <v>1008</v>
          </cell>
        </row>
        <row r="118">
          <cell r="E118">
            <v>1080</v>
          </cell>
        </row>
        <row r="119">
          <cell r="E119">
            <v>752</v>
          </cell>
        </row>
        <row r="120">
          <cell r="E120">
            <v>972</v>
          </cell>
        </row>
        <row r="121">
          <cell r="E121">
            <v>1111</v>
          </cell>
        </row>
        <row r="122">
          <cell r="E122">
            <v>1448</v>
          </cell>
        </row>
        <row r="123">
          <cell r="E123">
            <v>14943</v>
          </cell>
        </row>
        <row r="124">
          <cell r="E124">
            <v>2242</v>
          </cell>
        </row>
        <row r="125">
          <cell r="E125">
            <v>12701</v>
          </cell>
        </row>
        <row r="126">
          <cell r="E126">
            <v>1849</v>
          </cell>
        </row>
        <row r="127">
          <cell r="E127">
            <v>730</v>
          </cell>
        </row>
        <row r="128">
          <cell r="E128">
            <v>1272</v>
          </cell>
        </row>
        <row r="129">
          <cell r="E129">
            <v>1239</v>
          </cell>
        </row>
        <row r="130">
          <cell r="E130">
            <v>981</v>
          </cell>
        </row>
        <row r="131">
          <cell r="E131">
            <v>873</v>
          </cell>
        </row>
        <row r="132">
          <cell r="E132">
            <v>1108</v>
          </cell>
        </row>
        <row r="133">
          <cell r="E133">
            <v>841</v>
          </cell>
        </row>
        <row r="134">
          <cell r="E134">
            <v>885</v>
          </cell>
        </row>
        <row r="135">
          <cell r="E135">
            <v>1114</v>
          </cell>
        </row>
        <row r="136">
          <cell r="E136">
            <v>838</v>
          </cell>
        </row>
        <row r="137">
          <cell r="E137">
            <v>971</v>
          </cell>
        </row>
        <row r="138">
          <cell r="E138">
            <v>8810</v>
          </cell>
        </row>
        <row r="139">
          <cell r="E139">
            <v>1284</v>
          </cell>
        </row>
        <row r="140">
          <cell r="E140">
            <v>7526</v>
          </cell>
        </row>
        <row r="141">
          <cell r="E141">
            <v>2213</v>
          </cell>
        </row>
        <row r="142">
          <cell r="E142">
            <v>1189</v>
          </cell>
        </row>
        <row r="143">
          <cell r="E143">
            <v>1899</v>
          </cell>
        </row>
        <row r="144">
          <cell r="E144">
            <v>1163</v>
          </cell>
        </row>
        <row r="145">
          <cell r="E145">
            <v>1062</v>
          </cell>
        </row>
        <row r="146">
          <cell r="E146">
            <v>6434</v>
          </cell>
        </row>
        <row r="147">
          <cell r="E147">
            <v>1361</v>
          </cell>
        </row>
        <row r="148">
          <cell r="E148">
            <v>5073</v>
          </cell>
        </row>
        <row r="149">
          <cell r="E149">
            <v>1271</v>
          </cell>
        </row>
        <row r="150">
          <cell r="E150">
            <v>801</v>
          </cell>
        </row>
        <row r="151">
          <cell r="E151">
            <v>1259</v>
          </cell>
        </row>
        <row r="152">
          <cell r="E152">
            <v>846</v>
          </cell>
        </row>
        <row r="153">
          <cell r="E153">
            <v>896</v>
          </cell>
        </row>
        <row r="154">
          <cell r="E154">
            <v>5675</v>
          </cell>
        </row>
        <row r="155">
          <cell r="E155">
            <v>822</v>
          </cell>
        </row>
        <row r="156">
          <cell r="E156">
            <v>4853</v>
          </cell>
        </row>
        <row r="157">
          <cell r="E157">
            <v>1540</v>
          </cell>
        </row>
        <row r="158">
          <cell r="E158">
            <v>1326</v>
          </cell>
        </row>
        <row r="159">
          <cell r="E159">
            <v>867</v>
          </cell>
        </row>
        <row r="160">
          <cell r="E160">
            <v>1120</v>
          </cell>
        </row>
        <row r="161">
          <cell r="E161">
            <v>3354</v>
          </cell>
        </row>
        <row r="162">
          <cell r="E162">
            <v>696</v>
          </cell>
        </row>
        <row r="163">
          <cell r="E163">
            <v>2658</v>
          </cell>
        </row>
        <row r="164">
          <cell r="E164">
            <v>914</v>
          </cell>
        </row>
        <row r="165">
          <cell r="E165">
            <v>537</v>
          </cell>
        </row>
        <row r="166">
          <cell r="E166">
            <v>399</v>
          </cell>
        </row>
        <row r="167">
          <cell r="E167">
            <v>808</v>
          </cell>
        </row>
        <row r="168">
          <cell r="E168">
            <v>2843</v>
          </cell>
        </row>
        <row r="169">
          <cell r="E169">
            <v>660</v>
          </cell>
        </row>
        <row r="170">
          <cell r="E170">
            <v>2183</v>
          </cell>
        </row>
        <row r="171">
          <cell r="E171">
            <v>947</v>
          </cell>
        </row>
        <row r="172">
          <cell r="E172">
            <v>739</v>
          </cell>
        </row>
        <row r="173">
          <cell r="E173">
            <v>497</v>
          </cell>
        </row>
        <row r="174">
          <cell r="E174">
            <v>9014</v>
          </cell>
        </row>
        <row r="175">
          <cell r="E175">
            <v>1254</v>
          </cell>
        </row>
        <row r="176">
          <cell r="E176">
            <v>7760</v>
          </cell>
        </row>
        <row r="177">
          <cell r="E177">
            <v>1179</v>
          </cell>
        </row>
        <row r="178">
          <cell r="E178">
            <v>1124</v>
          </cell>
        </row>
        <row r="179">
          <cell r="E179">
            <v>1074</v>
          </cell>
        </row>
        <row r="180">
          <cell r="E180">
            <v>1042</v>
          </cell>
        </row>
        <row r="181">
          <cell r="E181">
            <v>780</v>
          </cell>
        </row>
        <row r="182">
          <cell r="E182">
            <v>746</v>
          </cell>
        </row>
        <row r="183">
          <cell r="E183">
            <v>1070</v>
          </cell>
        </row>
        <row r="184">
          <cell r="E184">
            <v>745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 xml:space="preserve">01        </v>
          </cell>
        </row>
        <row r="3">
          <cell r="A3" t="str">
            <v>0189</v>
          </cell>
        </row>
        <row r="4">
          <cell r="A4" t="str">
            <v xml:space="preserve">02        </v>
          </cell>
        </row>
        <row r="5">
          <cell r="A5" t="str">
            <v xml:space="preserve">04        </v>
          </cell>
        </row>
        <row r="6">
          <cell r="A6" t="str">
            <v xml:space="preserve">05        </v>
          </cell>
        </row>
        <row r="7">
          <cell r="A7" t="str">
            <v>0545</v>
          </cell>
        </row>
        <row r="8">
          <cell r="A8" t="str">
            <v xml:space="preserve">06        </v>
          </cell>
        </row>
        <row r="9">
          <cell r="A9" t="str">
            <v xml:space="preserve">07        </v>
          </cell>
        </row>
        <row r="10">
          <cell r="A10" t="str">
            <v xml:space="preserve">0701      </v>
          </cell>
        </row>
        <row r="11">
          <cell r="A11" t="str">
            <v xml:space="preserve">0702      </v>
          </cell>
        </row>
        <row r="12">
          <cell r="A12" t="str">
            <v xml:space="preserve">0703      </v>
          </cell>
        </row>
        <row r="13">
          <cell r="A13" t="str">
            <v xml:space="preserve">0707      </v>
          </cell>
        </row>
        <row r="14">
          <cell r="A14" t="str">
            <v xml:space="preserve">0708      </v>
          </cell>
        </row>
        <row r="15">
          <cell r="A15" t="str">
            <v xml:space="preserve">08        </v>
          </cell>
        </row>
        <row r="16">
          <cell r="A16" t="str">
            <v xml:space="preserve">0801      </v>
          </cell>
        </row>
        <row r="17">
          <cell r="A17" t="str">
            <v xml:space="preserve">0805      </v>
          </cell>
        </row>
        <row r="18">
          <cell r="A18" t="str">
            <v xml:space="preserve">0809      </v>
          </cell>
        </row>
        <row r="19">
          <cell r="A19" t="str">
            <v xml:space="preserve">09        </v>
          </cell>
        </row>
        <row r="20">
          <cell r="A20" t="str">
            <v xml:space="preserve">0901      </v>
          </cell>
        </row>
        <row r="21">
          <cell r="A21" t="str">
            <v xml:space="preserve">0903      </v>
          </cell>
        </row>
        <row r="22">
          <cell r="A22" t="str">
            <v xml:space="preserve">0904      </v>
          </cell>
        </row>
        <row r="23">
          <cell r="A23" t="str">
            <v xml:space="preserve">0905      </v>
          </cell>
        </row>
        <row r="24">
          <cell r="A24" t="str">
            <v xml:space="preserve">10        </v>
          </cell>
        </row>
        <row r="25">
          <cell r="A25" t="str">
            <v xml:space="preserve">1022      </v>
          </cell>
        </row>
        <row r="26">
          <cell r="A26" t="str">
            <v xml:space="preserve">1023      </v>
          </cell>
        </row>
        <row r="27">
          <cell r="A27" t="str">
            <v xml:space="preserve">1025      </v>
          </cell>
        </row>
        <row r="28">
          <cell r="A28" t="str">
            <v xml:space="preserve">1031      </v>
          </cell>
        </row>
        <row r="29">
          <cell r="A29" t="str">
            <v xml:space="preserve">1039      </v>
          </cell>
        </row>
        <row r="30">
          <cell r="A30" t="str">
            <v xml:space="preserve">11        </v>
          </cell>
        </row>
        <row r="31">
          <cell r="A31" t="str">
            <v xml:space="preserve">12        </v>
          </cell>
        </row>
        <row r="32">
          <cell r="A32" t="str">
            <v xml:space="preserve">1201      </v>
          </cell>
        </row>
        <row r="33">
          <cell r="A33" t="str">
            <v xml:space="preserve">1205      </v>
          </cell>
        </row>
        <row r="34">
          <cell r="A34" t="str">
            <v xml:space="preserve">1209      </v>
          </cell>
        </row>
        <row r="35">
          <cell r="A35" t="str">
            <v xml:space="preserve">1210      </v>
          </cell>
        </row>
        <row r="36">
          <cell r="A36" t="str">
            <v xml:space="preserve">1211      </v>
          </cell>
        </row>
        <row r="37">
          <cell r="A37" t="str">
            <v xml:space="preserve">1219      </v>
          </cell>
        </row>
        <row r="38">
          <cell r="A38" t="str">
            <v xml:space="preserve">13        </v>
          </cell>
        </row>
        <row r="39">
          <cell r="A39" t="str">
            <v xml:space="preserve">1301      </v>
          </cell>
        </row>
        <row r="40">
          <cell r="A40" t="str">
            <v xml:space="preserve">1302      </v>
          </cell>
        </row>
        <row r="41">
          <cell r="A41" t="str">
            <v xml:space="preserve">1307      </v>
          </cell>
        </row>
        <row r="42">
          <cell r="A42" t="str">
            <v xml:space="preserve">1309      </v>
          </cell>
        </row>
        <row r="43">
          <cell r="A43" t="str">
            <v xml:space="preserve">14        </v>
          </cell>
        </row>
        <row r="44">
          <cell r="A44" t="str">
            <v xml:space="preserve">1401      </v>
          </cell>
        </row>
        <row r="45">
          <cell r="A45" t="str">
            <v xml:space="preserve">1403      </v>
          </cell>
        </row>
        <row r="46">
          <cell r="A46" t="str">
            <v xml:space="preserve">1409      </v>
          </cell>
        </row>
        <row r="47">
          <cell r="A47" t="str">
            <v xml:space="preserve">15        </v>
          </cell>
        </row>
        <row r="48">
          <cell r="A48" t="str">
            <v xml:space="preserve">1501      </v>
          </cell>
        </row>
        <row r="49">
          <cell r="A49" t="str">
            <v xml:space="preserve">1504      </v>
          </cell>
        </row>
        <row r="50">
          <cell r="A50" t="str">
            <v xml:space="preserve">16        </v>
          </cell>
        </row>
        <row r="51">
          <cell r="A51" t="str">
            <v xml:space="preserve">1601      </v>
          </cell>
        </row>
        <row r="52">
          <cell r="A52" t="str">
            <v xml:space="preserve">1602      </v>
          </cell>
        </row>
        <row r="53">
          <cell r="A53" t="str">
            <v xml:space="preserve">1603      </v>
          </cell>
        </row>
        <row r="54">
          <cell r="A54" t="str">
            <v xml:space="preserve">1605      </v>
          </cell>
        </row>
        <row r="55">
          <cell r="A55" t="str">
            <v xml:space="preserve">1607      </v>
          </cell>
        </row>
        <row r="56">
          <cell r="A56" t="str">
            <v xml:space="preserve">1613      </v>
          </cell>
        </row>
        <row r="57">
          <cell r="A57" t="str">
            <v xml:space="preserve">1614      </v>
          </cell>
        </row>
        <row r="58">
          <cell r="A58" t="str">
            <v xml:space="preserve">1619      </v>
          </cell>
        </row>
        <row r="59">
          <cell r="A59" t="str">
            <v xml:space="preserve">17        </v>
          </cell>
        </row>
        <row r="60">
          <cell r="A60" t="str">
            <v xml:space="preserve">1701      </v>
          </cell>
        </row>
        <row r="61">
          <cell r="A61" t="str">
            <v xml:space="preserve">1702      </v>
          </cell>
        </row>
        <row r="62">
          <cell r="A62" t="str">
            <v xml:space="preserve">1703      </v>
          </cell>
        </row>
        <row r="63">
          <cell r="A63" t="str">
            <v xml:space="preserve">1704      </v>
          </cell>
        </row>
        <row r="64">
          <cell r="A64" t="str">
            <v xml:space="preserve">1705      </v>
          </cell>
        </row>
        <row r="65">
          <cell r="A65" t="str">
            <v xml:space="preserve">1706      </v>
          </cell>
        </row>
        <row r="66">
          <cell r="A66" t="str">
            <v xml:space="preserve">1707      </v>
          </cell>
        </row>
        <row r="67">
          <cell r="A67" t="str">
            <v xml:space="preserve">1708      </v>
          </cell>
        </row>
        <row r="68">
          <cell r="A68" t="str">
            <v xml:space="preserve">18        </v>
          </cell>
        </row>
        <row r="69">
          <cell r="A69" t="str">
            <v xml:space="preserve">1801      </v>
          </cell>
        </row>
        <row r="70">
          <cell r="A70" t="str">
            <v xml:space="preserve">1802      </v>
          </cell>
        </row>
        <row r="71">
          <cell r="A71" t="str">
            <v xml:space="preserve">1803      </v>
          </cell>
        </row>
        <row r="72">
          <cell r="A72" t="str">
            <v xml:space="preserve">180301    </v>
          </cell>
        </row>
        <row r="73">
          <cell r="A73" t="str">
            <v xml:space="preserve">180302    </v>
          </cell>
        </row>
        <row r="74">
          <cell r="A74" t="str">
            <v xml:space="preserve">180303    </v>
          </cell>
        </row>
        <row r="75">
          <cell r="A75" t="str">
            <v xml:space="preserve">180309    </v>
          </cell>
        </row>
        <row r="76">
          <cell r="A76" t="str">
            <v xml:space="preserve">1804      </v>
          </cell>
        </row>
        <row r="77">
          <cell r="A77" t="str">
            <v xml:space="preserve">1809      </v>
          </cell>
        </row>
        <row r="78">
          <cell r="A78" t="str">
            <v xml:space="preserve">19        </v>
          </cell>
        </row>
        <row r="79">
          <cell r="A79" t="str">
            <v xml:space="preserve">1901      </v>
          </cell>
        </row>
        <row r="80">
          <cell r="A80" t="str">
            <v xml:space="preserve">190101    </v>
          </cell>
        </row>
        <row r="81">
          <cell r="A81" t="str">
            <v xml:space="preserve">190102    </v>
          </cell>
        </row>
        <row r="82">
          <cell r="A82" t="str">
            <v xml:space="preserve">190103    </v>
          </cell>
        </row>
        <row r="83">
          <cell r="A83" t="str">
            <v xml:space="preserve">190110    </v>
          </cell>
        </row>
        <row r="84">
          <cell r="A84" t="str">
            <v xml:space="preserve">1906      </v>
          </cell>
        </row>
        <row r="85">
          <cell r="A85" t="str">
            <v xml:space="preserve">20        </v>
          </cell>
        </row>
        <row r="86">
          <cell r="A86" t="str">
            <v xml:space="preserve">2003      </v>
          </cell>
        </row>
        <row r="87">
          <cell r="A87" t="str">
            <v xml:space="preserve">21        </v>
          </cell>
        </row>
        <row r="88">
          <cell r="A88" t="str">
            <v xml:space="preserve">2101      </v>
          </cell>
        </row>
        <row r="89">
          <cell r="A89" t="str">
            <v xml:space="preserve">2102      </v>
          </cell>
        </row>
        <row r="90">
          <cell r="A90" t="str">
            <v xml:space="preserve">2103      </v>
          </cell>
        </row>
        <row r="91">
          <cell r="A91" t="str">
            <v xml:space="preserve">2104      </v>
          </cell>
        </row>
        <row r="92">
          <cell r="A92" t="str">
            <v xml:space="preserve">2105      </v>
          </cell>
        </row>
        <row r="93">
          <cell r="A93" t="str">
            <v xml:space="preserve">2106      </v>
          </cell>
        </row>
        <row r="94">
          <cell r="A94" t="str">
            <v xml:space="preserve">2107      </v>
          </cell>
        </row>
        <row r="95">
          <cell r="A95" t="str">
            <v xml:space="preserve">2108      </v>
          </cell>
        </row>
        <row r="96">
          <cell r="A96" t="str">
            <v xml:space="preserve">2109      </v>
          </cell>
        </row>
        <row r="97">
          <cell r="A97" t="str">
            <v xml:space="preserve">22        </v>
          </cell>
        </row>
        <row r="98">
          <cell r="A98" t="str">
            <v xml:space="preserve">2203      </v>
          </cell>
        </row>
        <row r="99">
          <cell r="A99" t="str">
            <v xml:space="preserve">23        </v>
          </cell>
        </row>
        <row r="100">
          <cell r="A100" t="str">
            <v xml:space="preserve">2301      </v>
          </cell>
        </row>
        <row r="101">
          <cell r="A101" t="str">
            <v xml:space="preserve">2302      </v>
          </cell>
        </row>
        <row r="102">
          <cell r="A102" t="str">
            <v xml:space="preserve">2303      </v>
          </cell>
        </row>
        <row r="103">
          <cell r="A103" t="str">
            <v xml:space="preserve">24        </v>
          </cell>
        </row>
        <row r="104">
          <cell r="A104" t="str">
            <v xml:space="preserve">2401      </v>
          </cell>
        </row>
        <row r="105">
          <cell r="A105" t="str">
            <v xml:space="preserve">2403      </v>
          </cell>
        </row>
        <row r="106">
          <cell r="A106" t="str">
            <v xml:space="preserve">2404      </v>
          </cell>
        </row>
        <row r="107">
          <cell r="A107" t="str">
            <v xml:space="preserve">2405      </v>
          </cell>
        </row>
        <row r="108">
          <cell r="A108" t="str">
            <v xml:space="preserve">25        </v>
          </cell>
        </row>
        <row r="109">
          <cell r="A109" t="str">
            <v xml:space="preserve">2501      </v>
          </cell>
        </row>
        <row r="110">
          <cell r="A110" t="str">
            <v xml:space="preserve">26        </v>
          </cell>
        </row>
        <row r="111">
          <cell r="A111" t="str">
            <v xml:space="preserve">2603      </v>
          </cell>
        </row>
        <row r="112">
          <cell r="A112" t="str">
            <v xml:space="preserve">2605      </v>
          </cell>
        </row>
        <row r="113">
          <cell r="A113" t="str">
            <v xml:space="preserve">2639      </v>
          </cell>
        </row>
        <row r="114">
          <cell r="A114" t="str">
            <v xml:space="preserve">27        </v>
          </cell>
        </row>
        <row r="115">
          <cell r="A115" t="str">
            <v xml:space="preserve">2701      </v>
          </cell>
        </row>
        <row r="116">
          <cell r="A116" t="str">
            <v xml:space="preserve">28        </v>
          </cell>
        </row>
        <row r="117">
          <cell r="A117" t="str">
            <v xml:space="preserve">2801      </v>
          </cell>
        </row>
        <row r="118">
          <cell r="A118" t="str">
            <v xml:space="preserve">2803      </v>
          </cell>
        </row>
        <row r="119">
          <cell r="A119" t="str">
            <v xml:space="preserve">2804      </v>
          </cell>
        </row>
        <row r="120">
          <cell r="A120" t="str">
            <v xml:space="preserve">29        </v>
          </cell>
        </row>
        <row r="121">
          <cell r="A121" t="str">
            <v xml:space="preserve">30        </v>
          </cell>
        </row>
        <row r="122">
          <cell r="A122" t="str">
            <v xml:space="preserve">32        </v>
          </cell>
        </row>
        <row r="123">
          <cell r="A123" t="str">
            <v xml:space="preserve">60        </v>
          </cell>
        </row>
        <row r="124">
          <cell r="A124" t="str">
            <v xml:space="preserve">6001      </v>
          </cell>
        </row>
        <row r="125">
          <cell r="A125" t="str">
            <v xml:space="preserve">6003      </v>
          </cell>
        </row>
        <row r="126">
          <cell r="A126" t="str">
            <v xml:space="preserve">6004      </v>
          </cell>
        </row>
        <row r="127">
          <cell r="A127" t="str">
            <v xml:space="preserve">61        </v>
          </cell>
        </row>
        <row r="128">
          <cell r="A128" t="str">
            <v xml:space="preserve">6101      </v>
          </cell>
        </row>
        <row r="129">
          <cell r="A129" t="str">
            <v xml:space="preserve">6107      </v>
          </cell>
        </row>
        <row r="130">
          <cell r="A130" t="str">
            <v xml:space="preserve">6117      </v>
          </cell>
        </row>
        <row r="131">
          <cell r="A131" t="str">
            <v xml:space="preserve">80        </v>
          </cell>
        </row>
        <row r="132">
          <cell r="A132" t="str">
            <v xml:space="preserve">8003      </v>
          </cell>
        </row>
        <row r="133">
          <cell r="A133" t="str">
            <v xml:space="preserve">81        </v>
          </cell>
        </row>
        <row r="134">
          <cell r="A134" t="str">
            <v xml:space="preserve">8101      </v>
          </cell>
        </row>
        <row r="135">
          <cell r="A135" t="str">
            <v xml:space="preserve">82        </v>
          </cell>
        </row>
        <row r="136">
          <cell r="A136" t="str">
            <v xml:space="preserve">83        </v>
          </cell>
        </row>
        <row r="137">
          <cell r="A137" t="str">
            <v xml:space="preserve">84        </v>
          </cell>
        </row>
        <row r="138">
          <cell r="A138" t="str">
            <v xml:space="preserve">8402      </v>
          </cell>
        </row>
        <row r="139">
          <cell r="A139" t="str">
            <v xml:space="preserve">85        </v>
          </cell>
        </row>
        <row r="140">
          <cell r="A140" t="str">
            <v xml:space="preserve">8501      </v>
          </cell>
        </row>
        <row r="141">
          <cell r="A141" t="str">
            <v xml:space="preserve">86        </v>
          </cell>
        </row>
        <row r="142">
          <cell r="A142" t="str">
            <v xml:space="preserve">87        </v>
          </cell>
        </row>
        <row r="143">
          <cell r="A143" t="str">
            <v xml:space="preserve">8704      </v>
          </cell>
        </row>
        <row r="144">
          <cell r="A144" t="str">
            <v xml:space="preserve">8709      </v>
          </cell>
        </row>
        <row r="145">
          <cell r="A145" t="str">
            <v xml:space="preserve">88        </v>
          </cell>
        </row>
      </sheetData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封面"/>
      <sheetName val="代发银行表"/>
      <sheetName val="单位核对表"/>
      <sheetName val="汇总表"/>
      <sheetName val="事业在职"/>
      <sheetName val="事业离退休"/>
      <sheetName val="遗属补助"/>
      <sheetName val="银行表"/>
      <sheetName val="编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  <sheetName val="Sheet3"/>
    </sheetNames>
    <sheetDataSet>
      <sheetData sheetId="0">
        <row r="4">
          <cell r="E4">
            <v>3662.4</v>
          </cell>
        </row>
        <row r="6">
          <cell r="E6">
            <v>3494.6000000000004</v>
          </cell>
        </row>
        <row r="7">
          <cell r="E7">
            <v>0</v>
          </cell>
        </row>
        <row r="8">
          <cell r="E8">
            <v>3494.6000000000004</v>
          </cell>
        </row>
        <row r="9">
          <cell r="E9">
            <v>295.5</v>
          </cell>
        </row>
        <row r="11">
          <cell r="E11">
            <v>295.5</v>
          </cell>
        </row>
        <row r="14">
          <cell r="E14">
            <v>13.1</v>
          </cell>
        </row>
        <row r="15">
          <cell r="E15">
            <v>23.4</v>
          </cell>
        </row>
        <row r="16">
          <cell r="E16">
            <v>12.5</v>
          </cell>
        </row>
        <row r="17">
          <cell r="E17">
            <v>12.1</v>
          </cell>
        </row>
        <row r="18">
          <cell r="E18">
            <v>12</v>
          </cell>
        </row>
        <row r="19">
          <cell r="E19">
            <v>22</v>
          </cell>
        </row>
        <row r="20">
          <cell r="E20">
            <v>36.299999999999997</v>
          </cell>
        </row>
        <row r="21">
          <cell r="E21">
            <v>20.5</v>
          </cell>
        </row>
        <row r="22">
          <cell r="E22">
            <v>30.6</v>
          </cell>
        </row>
        <row r="23">
          <cell r="E23">
            <v>42.4</v>
          </cell>
        </row>
        <row r="24">
          <cell r="E24">
            <v>23.3</v>
          </cell>
        </row>
        <row r="25">
          <cell r="E25">
            <v>47.3</v>
          </cell>
        </row>
        <row r="26">
          <cell r="E26">
            <v>468.3</v>
          </cell>
        </row>
        <row r="28">
          <cell r="E28">
            <v>468.3</v>
          </cell>
        </row>
        <row r="29">
          <cell r="E29">
            <v>64</v>
          </cell>
        </row>
        <row r="30">
          <cell r="E30">
            <v>35.299999999999997</v>
          </cell>
        </row>
        <row r="31">
          <cell r="E31">
            <v>49.3</v>
          </cell>
        </row>
        <row r="32">
          <cell r="E32">
            <v>33.6</v>
          </cell>
        </row>
        <row r="33">
          <cell r="E33">
            <v>23.2</v>
          </cell>
        </row>
        <row r="34">
          <cell r="E34">
            <v>38.6</v>
          </cell>
        </row>
        <row r="35">
          <cell r="E35">
            <v>13.6</v>
          </cell>
        </row>
        <row r="36">
          <cell r="E36">
            <v>119.5</v>
          </cell>
        </row>
        <row r="37">
          <cell r="E37">
            <v>49.6</v>
          </cell>
        </row>
        <row r="38">
          <cell r="E38">
            <v>34.5</v>
          </cell>
        </row>
        <row r="39">
          <cell r="E39">
            <v>7.1</v>
          </cell>
        </row>
        <row r="40">
          <cell r="E40">
            <v>491.3</v>
          </cell>
        </row>
        <row r="42">
          <cell r="E42">
            <v>491.3</v>
          </cell>
        </row>
        <row r="43">
          <cell r="E43">
            <v>40</v>
          </cell>
        </row>
        <row r="44">
          <cell r="E44">
            <v>34.700000000000003</v>
          </cell>
        </row>
        <row r="45">
          <cell r="E45">
            <v>17</v>
          </cell>
        </row>
        <row r="46">
          <cell r="E46">
            <v>119.1</v>
          </cell>
        </row>
        <row r="47">
          <cell r="E47">
            <v>62</v>
          </cell>
        </row>
        <row r="48">
          <cell r="E48">
            <v>49.6</v>
          </cell>
        </row>
        <row r="49">
          <cell r="E49">
            <v>32</v>
          </cell>
        </row>
        <row r="50">
          <cell r="E50">
            <v>53.4</v>
          </cell>
        </row>
        <row r="51">
          <cell r="E51">
            <v>83.5</v>
          </cell>
        </row>
        <row r="52">
          <cell r="E52">
            <v>170.8</v>
          </cell>
        </row>
        <row r="54">
          <cell r="E54">
            <v>170.8</v>
          </cell>
        </row>
        <row r="55">
          <cell r="E55">
            <v>26.3</v>
          </cell>
        </row>
        <row r="56">
          <cell r="E56">
            <v>23.2</v>
          </cell>
        </row>
        <row r="57">
          <cell r="E57">
            <v>23.4</v>
          </cell>
        </row>
        <row r="58">
          <cell r="E58">
            <v>13.5</v>
          </cell>
        </row>
        <row r="59">
          <cell r="E59">
            <v>18.2</v>
          </cell>
        </row>
        <row r="60">
          <cell r="E60">
            <v>13.7</v>
          </cell>
        </row>
        <row r="61">
          <cell r="E61">
            <v>11.9</v>
          </cell>
        </row>
        <row r="62">
          <cell r="E62">
            <v>23.5</v>
          </cell>
        </row>
        <row r="63">
          <cell r="E63">
            <v>17.100000000000001</v>
          </cell>
        </row>
        <row r="64">
          <cell r="E64">
            <v>329.69999999999993</v>
          </cell>
        </row>
        <row r="66">
          <cell r="E66">
            <v>329.69999999999993</v>
          </cell>
        </row>
        <row r="67">
          <cell r="E67">
            <v>16.899999999999999</v>
          </cell>
        </row>
        <row r="68">
          <cell r="E68">
            <v>15.4</v>
          </cell>
        </row>
        <row r="69">
          <cell r="E69">
            <v>26</v>
          </cell>
        </row>
        <row r="70">
          <cell r="E70">
            <v>42.7</v>
          </cell>
        </row>
        <row r="71">
          <cell r="E71">
            <v>25.5</v>
          </cell>
        </row>
        <row r="72">
          <cell r="E72">
            <v>43.3</v>
          </cell>
        </row>
        <row r="73">
          <cell r="E73">
            <v>33.9</v>
          </cell>
        </row>
        <row r="74">
          <cell r="E74">
            <v>12.9</v>
          </cell>
        </row>
        <row r="75">
          <cell r="E75">
            <v>4.2</v>
          </cell>
        </row>
        <row r="76">
          <cell r="E76">
            <v>29.2</v>
          </cell>
        </row>
        <row r="77">
          <cell r="E77">
            <v>34.9</v>
          </cell>
        </row>
        <row r="78">
          <cell r="E78">
            <v>25.9</v>
          </cell>
        </row>
        <row r="79">
          <cell r="E79">
            <v>18.899999999999999</v>
          </cell>
        </row>
        <row r="80">
          <cell r="E80">
            <v>302</v>
          </cell>
        </row>
        <row r="82">
          <cell r="E82">
            <v>302</v>
          </cell>
        </row>
        <row r="83">
          <cell r="E83">
            <v>33.6</v>
          </cell>
        </row>
        <row r="84">
          <cell r="E84">
            <v>40.4</v>
          </cell>
        </row>
        <row r="85">
          <cell r="E85">
            <v>22.6</v>
          </cell>
        </row>
        <row r="86">
          <cell r="E86">
            <v>24.9</v>
          </cell>
        </row>
        <row r="87">
          <cell r="E87">
            <v>32</v>
          </cell>
        </row>
        <row r="88">
          <cell r="E88">
            <v>41.3</v>
          </cell>
        </row>
        <row r="89">
          <cell r="E89">
            <v>71</v>
          </cell>
        </row>
        <row r="90">
          <cell r="E90">
            <v>36.200000000000003</v>
          </cell>
        </row>
        <row r="91">
          <cell r="E91">
            <v>203.20000000000005</v>
          </cell>
        </row>
        <row r="93">
          <cell r="E93">
            <v>203.20000000000005</v>
          </cell>
        </row>
        <row r="94">
          <cell r="E94">
            <v>11.3</v>
          </cell>
        </row>
        <row r="95">
          <cell r="E95">
            <v>15</v>
          </cell>
        </row>
        <row r="96">
          <cell r="E96">
            <v>31.9</v>
          </cell>
        </row>
        <row r="97">
          <cell r="E97">
            <v>26.1</v>
          </cell>
        </row>
        <row r="98">
          <cell r="E98">
            <v>18.3</v>
          </cell>
        </row>
        <row r="99">
          <cell r="E99">
            <v>32.6</v>
          </cell>
        </row>
        <row r="100">
          <cell r="E100">
            <v>7.5</v>
          </cell>
        </row>
        <row r="101">
          <cell r="E101">
            <v>43.4</v>
          </cell>
        </row>
        <row r="102">
          <cell r="E102">
            <v>9.8000000000000007</v>
          </cell>
        </row>
        <row r="103">
          <cell r="E103">
            <v>7.3</v>
          </cell>
        </row>
        <row r="104">
          <cell r="E104">
            <v>59.7</v>
          </cell>
        </row>
        <row r="106">
          <cell r="E106">
            <v>59.7</v>
          </cell>
        </row>
        <row r="107">
          <cell r="E107">
            <v>22.1</v>
          </cell>
        </row>
        <row r="108">
          <cell r="E108">
            <v>24.9</v>
          </cell>
        </row>
        <row r="109">
          <cell r="E109">
            <v>12.7</v>
          </cell>
        </row>
        <row r="110">
          <cell r="E110">
            <v>219.29999999999995</v>
          </cell>
        </row>
        <row r="112">
          <cell r="E112">
            <v>219.29999999999995</v>
          </cell>
        </row>
        <row r="113">
          <cell r="E113">
            <v>35</v>
          </cell>
        </row>
        <row r="114">
          <cell r="E114">
            <v>13.8</v>
          </cell>
        </row>
        <row r="115">
          <cell r="E115">
            <v>18.3</v>
          </cell>
        </row>
        <row r="116">
          <cell r="E116">
            <v>21.3</v>
          </cell>
        </row>
        <row r="117">
          <cell r="E117">
            <v>18.7</v>
          </cell>
        </row>
        <row r="118">
          <cell r="E118">
            <v>25.7</v>
          </cell>
        </row>
        <row r="119">
          <cell r="E119">
            <v>9.1</v>
          </cell>
        </row>
        <row r="120">
          <cell r="E120">
            <v>18.600000000000001</v>
          </cell>
        </row>
        <row r="121">
          <cell r="E121">
            <v>24.5</v>
          </cell>
        </row>
        <row r="122">
          <cell r="E122">
            <v>34.299999999999997</v>
          </cell>
        </row>
        <row r="123">
          <cell r="E123">
            <v>294.59999999999997</v>
          </cell>
        </row>
        <row r="125">
          <cell r="E125">
            <v>294.59999999999997</v>
          </cell>
        </row>
        <row r="126">
          <cell r="E126">
            <v>32.6</v>
          </cell>
        </row>
        <row r="127">
          <cell r="E127">
            <v>8.9</v>
          </cell>
        </row>
        <row r="128">
          <cell r="E128">
            <v>41.2</v>
          </cell>
        </row>
        <row r="129">
          <cell r="E129">
            <v>30.5</v>
          </cell>
        </row>
        <row r="130">
          <cell r="E130">
            <v>29</v>
          </cell>
        </row>
        <row r="131">
          <cell r="E131">
            <v>20.2</v>
          </cell>
        </row>
        <row r="132">
          <cell r="E132">
            <v>28.1</v>
          </cell>
        </row>
        <row r="133">
          <cell r="E133">
            <v>15.7</v>
          </cell>
        </row>
        <row r="134">
          <cell r="E134">
            <v>18.100000000000001</v>
          </cell>
        </row>
        <row r="135">
          <cell r="E135">
            <v>30.9</v>
          </cell>
        </row>
        <row r="136">
          <cell r="E136">
            <v>15.3</v>
          </cell>
        </row>
        <row r="137">
          <cell r="E137">
            <v>24.1</v>
          </cell>
        </row>
        <row r="138">
          <cell r="E138">
            <v>214.20000000000002</v>
          </cell>
        </row>
        <row r="140">
          <cell r="E140">
            <v>214.20000000000002</v>
          </cell>
        </row>
        <row r="141">
          <cell r="E141">
            <v>72.8</v>
          </cell>
        </row>
        <row r="142">
          <cell r="E142">
            <v>30.1</v>
          </cell>
        </row>
        <row r="143">
          <cell r="E143">
            <v>55.9</v>
          </cell>
        </row>
        <row r="144">
          <cell r="E144">
            <v>30.9</v>
          </cell>
        </row>
        <row r="145">
          <cell r="E145">
            <v>24.5</v>
          </cell>
        </row>
        <row r="146">
          <cell r="E146">
            <v>84.3</v>
          </cell>
        </row>
        <row r="148">
          <cell r="E148">
            <v>84.3</v>
          </cell>
        </row>
        <row r="149">
          <cell r="E149">
            <v>26.2</v>
          </cell>
        </row>
        <row r="150">
          <cell r="E150">
            <v>14.2</v>
          </cell>
        </row>
        <row r="151">
          <cell r="E151">
            <v>23.1</v>
          </cell>
        </row>
        <row r="152">
          <cell r="E152">
            <v>13.7</v>
          </cell>
        </row>
        <row r="153">
          <cell r="E153">
            <v>7.1</v>
          </cell>
        </row>
        <row r="154">
          <cell r="E154">
            <v>97.399999999999991</v>
          </cell>
        </row>
        <row r="156">
          <cell r="E156">
            <v>97.399999999999991</v>
          </cell>
        </row>
        <row r="157">
          <cell r="E157">
            <v>28</v>
          </cell>
        </row>
        <row r="158">
          <cell r="E158">
            <v>35.5</v>
          </cell>
        </row>
        <row r="159">
          <cell r="E159">
            <v>12.6</v>
          </cell>
        </row>
        <row r="160">
          <cell r="E160">
            <v>21.3</v>
          </cell>
        </row>
        <row r="161">
          <cell r="E161">
            <v>40.200000000000003</v>
          </cell>
        </row>
        <row r="163">
          <cell r="E163">
            <v>40.200000000000003</v>
          </cell>
        </row>
        <row r="164">
          <cell r="E164">
            <v>16.7</v>
          </cell>
        </row>
        <row r="165">
          <cell r="E165">
            <v>8.1999999999999993</v>
          </cell>
        </row>
        <row r="166">
          <cell r="E166">
            <v>2.8</v>
          </cell>
        </row>
        <row r="167">
          <cell r="E167">
            <v>12.5</v>
          </cell>
        </row>
        <row r="168">
          <cell r="E168">
            <v>29.3</v>
          </cell>
        </row>
        <row r="170">
          <cell r="E170">
            <v>29.3</v>
          </cell>
        </row>
        <row r="171">
          <cell r="E171">
            <v>10.8</v>
          </cell>
        </row>
        <row r="172">
          <cell r="E172">
            <v>13.3</v>
          </cell>
        </row>
        <row r="173">
          <cell r="E173">
            <v>5.2</v>
          </cell>
        </row>
        <row r="174">
          <cell r="E174">
            <v>194.8</v>
          </cell>
        </row>
        <row r="176">
          <cell r="E176">
            <v>194.8</v>
          </cell>
        </row>
        <row r="177">
          <cell r="E177">
            <v>39.200000000000003</v>
          </cell>
        </row>
        <row r="178">
          <cell r="E178">
            <v>37.700000000000003</v>
          </cell>
        </row>
        <row r="179">
          <cell r="E179">
            <v>22.8</v>
          </cell>
        </row>
        <row r="180">
          <cell r="E180">
            <v>30.1</v>
          </cell>
        </row>
        <row r="181">
          <cell r="E181">
            <v>14.5</v>
          </cell>
        </row>
        <row r="182">
          <cell r="E182">
            <v>14.9</v>
          </cell>
        </row>
        <row r="183">
          <cell r="E183">
            <v>21.7</v>
          </cell>
        </row>
        <row r="184">
          <cell r="E184">
            <v>13.9</v>
          </cell>
        </row>
      </sheetData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  <sheetName val="农业人口"/>
    </sheetNames>
    <sheetDataSet>
      <sheetData sheetId="0">
        <row r="4">
          <cell r="E4">
            <v>375575.64000000007</v>
          </cell>
        </row>
        <row r="5">
          <cell r="E5">
            <v>0</v>
          </cell>
        </row>
        <row r="6">
          <cell r="E6">
            <v>375575.64000000007</v>
          </cell>
        </row>
        <row r="7">
          <cell r="E7">
            <v>1853.76</v>
          </cell>
        </row>
        <row r="8">
          <cell r="E8">
            <v>373721.88000000006</v>
          </cell>
        </row>
        <row r="9">
          <cell r="E9">
            <v>19947.699999999997</v>
          </cell>
        </row>
        <row r="10">
          <cell r="E10">
            <v>1853.76</v>
          </cell>
        </row>
        <row r="11">
          <cell r="E11">
            <v>18093.939999999999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418.43</v>
          </cell>
        </row>
        <row r="17">
          <cell r="E17">
            <v>1260.0999999999999</v>
          </cell>
        </row>
        <row r="18">
          <cell r="E18">
            <v>1020.6</v>
          </cell>
        </row>
        <row r="19">
          <cell r="E19">
            <v>1189.79</v>
          </cell>
        </row>
        <row r="20">
          <cell r="E20">
            <v>1820.32</v>
          </cell>
        </row>
        <row r="21">
          <cell r="E21">
            <v>1674.46</v>
          </cell>
        </row>
        <row r="22">
          <cell r="E22">
            <v>1326.06</v>
          </cell>
        </row>
        <row r="23">
          <cell r="E23">
            <v>4172.91</v>
          </cell>
        </row>
        <row r="24">
          <cell r="E24">
            <v>1416.99</v>
          </cell>
        </row>
        <row r="25">
          <cell r="E25">
            <v>3794.28</v>
          </cell>
        </row>
        <row r="26">
          <cell r="E26">
            <v>22357.320000000003</v>
          </cell>
        </row>
        <row r="27">
          <cell r="E27">
            <v>0</v>
          </cell>
        </row>
        <row r="28">
          <cell r="E28">
            <v>22357.320000000003</v>
          </cell>
        </row>
        <row r="29">
          <cell r="E29">
            <v>2138.42</v>
          </cell>
        </row>
        <row r="30">
          <cell r="E30">
            <v>1497.69</v>
          </cell>
        </row>
        <row r="31">
          <cell r="E31">
            <v>3162.85</v>
          </cell>
        </row>
        <row r="32">
          <cell r="E32">
            <v>2011.79</v>
          </cell>
        </row>
        <row r="33">
          <cell r="E33">
            <v>1710.45</v>
          </cell>
        </row>
        <row r="34">
          <cell r="E34">
            <v>2762.25</v>
          </cell>
        </row>
        <row r="35">
          <cell r="E35">
            <v>754.43</v>
          </cell>
        </row>
        <row r="36">
          <cell r="E36">
            <v>3699.24</v>
          </cell>
        </row>
        <row r="37">
          <cell r="E37">
            <v>2779.26</v>
          </cell>
        </row>
        <row r="38">
          <cell r="E38">
            <v>1415.28</v>
          </cell>
        </row>
        <row r="39">
          <cell r="E39">
            <v>425.66</v>
          </cell>
        </row>
        <row r="40">
          <cell r="E40">
            <v>28024.700000000004</v>
          </cell>
        </row>
        <row r="41">
          <cell r="E41">
            <v>0</v>
          </cell>
        </row>
        <row r="42">
          <cell r="E42">
            <v>28024.700000000004</v>
          </cell>
        </row>
        <row r="43">
          <cell r="E43">
            <v>1519.34</v>
          </cell>
        </row>
        <row r="44">
          <cell r="E44">
            <v>2480.91</v>
          </cell>
        </row>
        <row r="45">
          <cell r="E45">
            <v>1649.04</v>
          </cell>
        </row>
        <row r="46">
          <cell r="E46">
            <v>5983.79</v>
          </cell>
        </row>
        <row r="47">
          <cell r="E47">
            <v>3216.1</v>
          </cell>
        </row>
        <row r="48">
          <cell r="E48">
            <v>2809.47</v>
          </cell>
        </row>
        <row r="49">
          <cell r="E49">
            <v>2730.06</v>
          </cell>
        </row>
        <row r="50">
          <cell r="E50">
            <v>1885.89</v>
          </cell>
        </row>
        <row r="51">
          <cell r="E51">
            <v>5750.1</v>
          </cell>
        </row>
        <row r="52">
          <cell r="E52">
            <v>14467.53</v>
          </cell>
        </row>
        <row r="53">
          <cell r="E53">
            <v>0</v>
          </cell>
        </row>
        <row r="54">
          <cell r="E54">
            <v>14467.53</v>
          </cell>
        </row>
        <row r="55">
          <cell r="E55">
            <v>888.99</v>
          </cell>
        </row>
        <row r="56">
          <cell r="E56">
            <v>643.92999999999995</v>
          </cell>
        </row>
        <row r="57">
          <cell r="E57">
            <v>688.94</v>
          </cell>
        </row>
        <row r="58">
          <cell r="E58">
            <v>557.6</v>
          </cell>
        </row>
        <row r="59">
          <cell r="E59">
            <v>1216.9100000000001</v>
          </cell>
        </row>
        <row r="60">
          <cell r="E60">
            <v>1541.34</v>
          </cell>
        </row>
        <row r="61">
          <cell r="E61">
            <v>1906.47</v>
          </cell>
        </row>
        <row r="62">
          <cell r="E62">
            <v>4226.8500000000004</v>
          </cell>
        </row>
        <row r="63">
          <cell r="E63">
            <v>2796.5</v>
          </cell>
        </row>
        <row r="64">
          <cell r="E64">
            <v>31657.229999999996</v>
          </cell>
        </row>
        <row r="65">
          <cell r="E65">
            <v>0</v>
          </cell>
        </row>
        <row r="66">
          <cell r="E66">
            <v>31657.229999999996</v>
          </cell>
        </row>
        <row r="67">
          <cell r="E67">
            <v>1518.71</v>
          </cell>
        </row>
        <row r="68">
          <cell r="E68">
            <v>1917.02</v>
          </cell>
        </row>
        <row r="69">
          <cell r="E69">
            <v>2079.96</v>
          </cell>
        </row>
        <row r="70">
          <cell r="E70">
            <v>3779.36</v>
          </cell>
        </row>
        <row r="71">
          <cell r="E71">
            <v>2874.7</v>
          </cell>
        </row>
        <row r="72">
          <cell r="E72">
            <v>3836.86</v>
          </cell>
        </row>
        <row r="73">
          <cell r="E73">
            <v>1582.76</v>
          </cell>
        </row>
        <row r="74">
          <cell r="E74">
            <v>1867.87</v>
          </cell>
        </row>
        <row r="75">
          <cell r="E75">
            <v>1295.98</v>
          </cell>
        </row>
        <row r="76">
          <cell r="E76">
            <v>3550.09</v>
          </cell>
        </row>
        <row r="77">
          <cell r="E77">
            <v>2225.66</v>
          </cell>
        </row>
        <row r="78">
          <cell r="E78">
            <v>2018.05</v>
          </cell>
        </row>
        <row r="79">
          <cell r="E79">
            <v>3110.21</v>
          </cell>
        </row>
        <row r="80">
          <cell r="E80">
            <v>31172.789999999997</v>
          </cell>
        </row>
        <row r="81">
          <cell r="E81">
            <v>0</v>
          </cell>
        </row>
        <row r="82">
          <cell r="E82">
            <v>31172.789999999997</v>
          </cell>
        </row>
        <row r="83">
          <cell r="E83">
            <v>2933.7</v>
          </cell>
        </row>
        <row r="84">
          <cell r="E84">
            <v>3752.45</v>
          </cell>
        </row>
        <row r="85">
          <cell r="E85">
            <v>1504.5</v>
          </cell>
        </row>
        <row r="86">
          <cell r="E86">
            <v>2335.9</v>
          </cell>
        </row>
        <row r="87">
          <cell r="E87">
            <v>2645.98</v>
          </cell>
        </row>
        <row r="88">
          <cell r="E88">
            <v>5011.28</v>
          </cell>
        </row>
        <row r="89">
          <cell r="E89">
            <v>7710.92</v>
          </cell>
        </row>
        <row r="90">
          <cell r="E90">
            <v>5278.06</v>
          </cell>
        </row>
        <row r="91">
          <cell r="E91">
            <v>43913.920000000006</v>
          </cell>
        </row>
        <row r="92">
          <cell r="E92">
            <v>0</v>
          </cell>
        </row>
        <row r="93">
          <cell r="E93">
            <v>43913.920000000006</v>
          </cell>
        </row>
        <row r="94">
          <cell r="E94">
            <v>3846.41</v>
          </cell>
        </row>
        <row r="95">
          <cell r="E95">
            <v>3669.51</v>
          </cell>
        </row>
        <row r="96">
          <cell r="E96">
            <v>5247.93</v>
          </cell>
        </row>
        <row r="97">
          <cell r="E97">
            <v>7448.9</v>
          </cell>
        </row>
        <row r="98">
          <cell r="E98">
            <v>4107.29</v>
          </cell>
        </row>
        <row r="99">
          <cell r="E99">
            <v>4423.29</v>
          </cell>
        </row>
        <row r="100">
          <cell r="E100">
            <v>3427.95</v>
          </cell>
        </row>
        <row r="101">
          <cell r="E101">
            <v>8514.35</v>
          </cell>
        </row>
        <row r="102">
          <cell r="E102">
            <v>1895.35</v>
          </cell>
        </row>
        <row r="103">
          <cell r="E103">
            <v>1332.94</v>
          </cell>
        </row>
        <row r="104">
          <cell r="E104">
            <v>19001.64</v>
          </cell>
        </row>
        <row r="105">
          <cell r="E105">
            <v>0</v>
          </cell>
        </row>
        <row r="106">
          <cell r="E106">
            <v>19001.64</v>
          </cell>
        </row>
        <row r="107">
          <cell r="E107">
            <v>6909.92</v>
          </cell>
        </row>
        <row r="108">
          <cell r="E108">
            <v>5322.16</v>
          </cell>
        </row>
        <row r="109">
          <cell r="E109">
            <v>6769.56</v>
          </cell>
        </row>
        <row r="110">
          <cell r="E110">
            <v>28292.85</v>
          </cell>
        </row>
        <row r="111">
          <cell r="E111">
            <v>0</v>
          </cell>
        </row>
        <row r="112">
          <cell r="E112">
            <v>28292.85</v>
          </cell>
        </row>
        <row r="113">
          <cell r="E113">
            <v>4338.88</v>
          </cell>
        </row>
        <row r="114">
          <cell r="E114">
            <v>3931.15</v>
          </cell>
        </row>
        <row r="115">
          <cell r="E115">
            <v>1439.42</v>
          </cell>
        </row>
        <row r="116">
          <cell r="E116">
            <v>2272.64</v>
          </cell>
        </row>
        <row r="117">
          <cell r="E117">
            <v>1661.85</v>
          </cell>
        </row>
        <row r="118">
          <cell r="E118">
            <v>4048.6</v>
          </cell>
        </row>
        <row r="119">
          <cell r="E119">
            <v>2121.42</v>
          </cell>
        </row>
        <row r="120">
          <cell r="E120">
            <v>1716.3</v>
          </cell>
        </row>
        <row r="121">
          <cell r="E121">
            <v>3232.75</v>
          </cell>
        </row>
        <row r="122">
          <cell r="E122">
            <v>3529.84</v>
          </cell>
        </row>
        <row r="123">
          <cell r="E123">
            <v>27669.040000000001</v>
          </cell>
        </row>
        <row r="124">
          <cell r="E124">
            <v>0</v>
          </cell>
        </row>
        <row r="125">
          <cell r="E125">
            <v>27669.040000000001</v>
          </cell>
        </row>
        <row r="126">
          <cell r="E126">
            <v>1162.29</v>
          </cell>
        </row>
        <row r="127">
          <cell r="E127">
            <v>1862.84</v>
          </cell>
        </row>
        <row r="128">
          <cell r="E128">
            <v>2351.83</v>
          </cell>
        </row>
        <row r="129">
          <cell r="E129">
            <v>2472.16</v>
          </cell>
        </row>
        <row r="130">
          <cell r="E130">
            <v>1502.16</v>
          </cell>
        </row>
        <row r="131">
          <cell r="E131">
            <v>1708.99</v>
          </cell>
        </row>
        <row r="132">
          <cell r="E132">
            <v>2183.3200000000002</v>
          </cell>
        </row>
        <row r="133">
          <cell r="E133">
            <v>2798.94</v>
          </cell>
        </row>
        <row r="134">
          <cell r="E134">
            <v>4406.1499999999996</v>
          </cell>
        </row>
        <row r="135">
          <cell r="E135">
            <v>2698.88</v>
          </cell>
        </row>
        <row r="136">
          <cell r="E136">
            <v>2228.7399999999998</v>
          </cell>
        </row>
        <row r="137">
          <cell r="E137">
            <v>2292.7399999999998</v>
          </cell>
        </row>
        <row r="138">
          <cell r="E138">
            <v>18843.689999999999</v>
          </cell>
        </row>
        <row r="139">
          <cell r="E139">
            <v>0</v>
          </cell>
        </row>
        <row r="140">
          <cell r="E140">
            <v>18843.689999999999</v>
          </cell>
        </row>
        <row r="141">
          <cell r="E141">
            <v>4732.45</v>
          </cell>
        </row>
        <row r="142">
          <cell r="E142">
            <v>1970.32</v>
          </cell>
        </row>
        <row r="143">
          <cell r="E143">
            <v>5651.44</v>
          </cell>
        </row>
        <row r="144">
          <cell r="E144">
            <v>3756.15</v>
          </cell>
        </row>
        <row r="145">
          <cell r="E145">
            <v>2733.33</v>
          </cell>
        </row>
        <row r="146">
          <cell r="E146">
            <v>11035.46</v>
          </cell>
        </row>
        <row r="147">
          <cell r="E147">
            <v>0</v>
          </cell>
        </row>
        <row r="148">
          <cell r="E148">
            <v>11035.46</v>
          </cell>
        </row>
        <row r="149">
          <cell r="E149">
            <v>2873.12</v>
          </cell>
        </row>
        <row r="150">
          <cell r="E150">
            <v>1139.3599999999999</v>
          </cell>
        </row>
        <row r="151">
          <cell r="E151">
            <v>4262.71</v>
          </cell>
        </row>
        <row r="152">
          <cell r="E152">
            <v>1842.7</v>
          </cell>
        </row>
        <row r="153">
          <cell r="E153">
            <v>917.57</v>
          </cell>
        </row>
        <row r="154">
          <cell r="E154">
            <v>20014.21</v>
          </cell>
        </row>
        <row r="155">
          <cell r="E155">
            <v>0</v>
          </cell>
        </row>
        <row r="156">
          <cell r="E156">
            <v>20014.21</v>
          </cell>
        </row>
        <row r="157">
          <cell r="E157">
            <v>7115.93</v>
          </cell>
        </row>
        <row r="158">
          <cell r="E158">
            <v>4826.1899999999996</v>
          </cell>
        </row>
        <row r="159">
          <cell r="E159">
            <v>2147.27</v>
          </cell>
        </row>
        <row r="160">
          <cell r="E160">
            <v>5924.82</v>
          </cell>
        </row>
        <row r="161">
          <cell r="E161">
            <v>14417.550000000001</v>
          </cell>
        </row>
        <row r="162">
          <cell r="E162">
            <v>0</v>
          </cell>
        </row>
        <row r="163">
          <cell r="E163">
            <v>14417.550000000001</v>
          </cell>
        </row>
        <row r="164">
          <cell r="E164">
            <v>4381.3500000000004</v>
          </cell>
        </row>
        <row r="165">
          <cell r="E165">
            <v>2731.01</v>
          </cell>
        </row>
        <row r="166">
          <cell r="E166">
            <v>4263.76</v>
          </cell>
        </row>
        <row r="167">
          <cell r="E167">
            <v>3041.43</v>
          </cell>
        </row>
        <row r="168">
          <cell r="E168">
            <v>21199.14</v>
          </cell>
        </row>
        <row r="169">
          <cell r="E169">
            <v>0</v>
          </cell>
        </row>
        <row r="170">
          <cell r="E170">
            <v>21199.14</v>
          </cell>
        </row>
        <row r="171">
          <cell r="E171">
            <v>10549.99</v>
          </cell>
        </row>
        <row r="172">
          <cell r="E172">
            <v>4454.9799999999996</v>
          </cell>
        </row>
        <row r="173">
          <cell r="E173">
            <v>6194.17</v>
          </cell>
        </row>
        <row r="174">
          <cell r="E174">
            <v>23560.87</v>
          </cell>
        </row>
        <row r="175">
          <cell r="E175">
            <v>0</v>
          </cell>
        </row>
        <row r="176">
          <cell r="E176">
            <v>23560.87</v>
          </cell>
        </row>
        <row r="177">
          <cell r="E177">
            <v>3343.07</v>
          </cell>
        </row>
        <row r="178">
          <cell r="E178">
            <v>3624.17</v>
          </cell>
        </row>
        <row r="179">
          <cell r="E179">
            <v>2572.23</v>
          </cell>
        </row>
        <row r="180">
          <cell r="E180">
            <v>3222.5</v>
          </cell>
        </row>
        <row r="181">
          <cell r="E181">
            <v>2529.9299999999998</v>
          </cell>
        </row>
        <row r="182">
          <cell r="E182">
            <v>2152.21</v>
          </cell>
        </row>
        <row r="183">
          <cell r="E183">
            <v>3655.05</v>
          </cell>
        </row>
        <row r="184">
          <cell r="E184">
            <v>2461.71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Mp-team 1"/>
      <sheetName val="农业用地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  <sheetName val="C01-1"/>
    </sheetNames>
    <sheetDataSet>
      <sheetData sheetId="0"/>
      <sheetData sheetId="1">
        <row r="4">
          <cell r="E4">
            <v>2515798</v>
          </cell>
        </row>
        <row r="6">
          <cell r="E6">
            <v>2515798</v>
          </cell>
        </row>
        <row r="7">
          <cell r="E7">
            <v>277069</v>
          </cell>
        </row>
        <row r="8">
          <cell r="E8">
            <v>2238729</v>
          </cell>
        </row>
        <row r="9">
          <cell r="E9">
            <v>301163</v>
          </cell>
        </row>
        <row r="10">
          <cell r="E10">
            <v>62032</v>
          </cell>
        </row>
        <row r="11">
          <cell r="E11">
            <v>239131</v>
          </cell>
        </row>
        <row r="12">
          <cell r="E12">
            <v>19568</v>
          </cell>
        </row>
        <row r="13">
          <cell r="E13">
            <v>21063</v>
          </cell>
        </row>
        <row r="14">
          <cell r="E14">
            <v>13503</v>
          </cell>
        </row>
        <row r="15">
          <cell r="E15">
            <v>24200</v>
          </cell>
        </row>
        <row r="16">
          <cell r="E16">
            <v>10714</v>
          </cell>
        </row>
        <row r="17">
          <cell r="E17">
            <v>14942</v>
          </cell>
        </row>
        <row r="18">
          <cell r="E18">
            <v>10352</v>
          </cell>
        </row>
        <row r="19">
          <cell r="E19">
            <v>14135</v>
          </cell>
        </row>
        <row r="20">
          <cell r="E20">
            <v>17422</v>
          </cell>
        </row>
        <row r="21">
          <cell r="E21">
            <v>15052</v>
          </cell>
        </row>
        <row r="22">
          <cell r="E22">
            <v>16026</v>
          </cell>
        </row>
        <row r="23">
          <cell r="E23">
            <v>20761</v>
          </cell>
        </row>
        <row r="24">
          <cell r="E24">
            <v>18598</v>
          </cell>
        </row>
        <row r="25">
          <cell r="E25">
            <v>22795</v>
          </cell>
        </row>
        <row r="26">
          <cell r="E26">
            <v>229904</v>
          </cell>
        </row>
        <row r="27">
          <cell r="E27">
            <v>16249</v>
          </cell>
        </row>
        <row r="28">
          <cell r="E28">
            <v>213655</v>
          </cell>
        </row>
        <row r="29">
          <cell r="E29">
            <v>31560</v>
          </cell>
        </row>
        <row r="30">
          <cell r="E30">
            <v>17334</v>
          </cell>
        </row>
        <row r="31">
          <cell r="E31">
            <v>21016</v>
          </cell>
        </row>
        <row r="32">
          <cell r="E32">
            <v>15770</v>
          </cell>
        </row>
        <row r="33">
          <cell r="E33">
            <v>12889</v>
          </cell>
        </row>
        <row r="34">
          <cell r="E34">
            <v>19357</v>
          </cell>
        </row>
        <row r="35">
          <cell r="E35">
            <v>10320</v>
          </cell>
        </row>
        <row r="36">
          <cell r="E36">
            <v>41393</v>
          </cell>
        </row>
        <row r="37">
          <cell r="E37">
            <v>18764</v>
          </cell>
        </row>
        <row r="38">
          <cell r="E38">
            <v>17831</v>
          </cell>
        </row>
        <row r="39">
          <cell r="E39">
            <v>7421</v>
          </cell>
        </row>
        <row r="40">
          <cell r="E40">
            <v>271463</v>
          </cell>
        </row>
        <row r="41">
          <cell r="E41">
            <v>23934</v>
          </cell>
        </row>
        <row r="42">
          <cell r="E42">
            <v>247529</v>
          </cell>
        </row>
        <row r="43">
          <cell r="E43">
            <v>27058</v>
          </cell>
        </row>
        <row r="44">
          <cell r="E44">
            <v>18092</v>
          </cell>
        </row>
        <row r="45">
          <cell r="E45">
            <v>12628</v>
          </cell>
        </row>
        <row r="46">
          <cell r="E46">
            <v>55666</v>
          </cell>
        </row>
        <row r="47">
          <cell r="E47">
            <v>26409</v>
          </cell>
        </row>
        <row r="48">
          <cell r="E48">
            <v>25380</v>
          </cell>
        </row>
        <row r="49">
          <cell r="E49">
            <v>18602</v>
          </cell>
        </row>
        <row r="50">
          <cell r="E50">
            <v>27529</v>
          </cell>
        </row>
        <row r="51">
          <cell r="E51">
            <v>36165</v>
          </cell>
        </row>
        <row r="52">
          <cell r="E52">
            <v>146623</v>
          </cell>
        </row>
        <row r="53">
          <cell r="E53">
            <v>18743</v>
          </cell>
        </row>
        <row r="54">
          <cell r="E54">
            <v>127880</v>
          </cell>
        </row>
        <row r="55">
          <cell r="E55">
            <v>19482</v>
          </cell>
        </row>
        <row r="56">
          <cell r="E56">
            <v>15415</v>
          </cell>
        </row>
        <row r="57">
          <cell r="E57">
            <v>14988</v>
          </cell>
        </row>
        <row r="58">
          <cell r="E58">
            <v>10803</v>
          </cell>
        </row>
        <row r="59">
          <cell r="E59">
            <v>12439</v>
          </cell>
        </row>
        <row r="60">
          <cell r="E60">
            <v>12069</v>
          </cell>
        </row>
        <row r="61">
          <cell r="E61">
            <v>12414</v>
          </cell>
        </row>
        <row r="62">
          <cell r="E62">
            <v>16333</v>
          </cell>
        </row>
        <row r="63">
          <cell r="E63">
            <v>13937</v>
          </cell>
        </row>
        <row r="64">
          <cell r="E64">
            <v>235354</v>
          </cell>
        </row>
        <row r="65">
          <cell r="E65">
            <v>14822</v>
          </cell>
        </row>
        <row r="66">
          <cell r="E66">
            <v>220532</v>
          </cell>
        </row>
        <row r="67">
          <cell r="E67">
            <v>24351</v>
          </cell>
        </row>
        <row r="68">
          <cell r="E68">
            <v>16397</v>
          </cell>
        </row>
        <row r="69">
          <cell r="E69">
            <v>16633</v>
          </cell>
        </row>
        <row r="70">
          <cell r="E70">
            <v>25149</v>
          </cell>
        </row>
        <row r="71">
          <cell r="E71">
            <v>17758</v>
          </cell>
        </row>
        <row r="72">
          <cell r="E72">
            <v>23577</v>
          </cell>
        </row>
        <row r="73">
          <cell r="E73">
            <v>19056</v>
          </cell>
        </row>
        <row r="74">
          <cell r="E74">
            <v>10622</v>
          </cell>
        </row>
        <row r="75">
          <cell r="E75">
            <v>8008</v>
          </cell>
        </row>
        <row r="76">
          <cell r="E76">
            <v>15907</v>
          </cell>
        </row>
        <row r="77">
          <cell r="E77">
            <v>17339</v>
          </cell>
        </row>
        <row r="78">
          <cell r="E78">
            <v>14551</v>
          </cell>
        </row>
        <row r="79">
          <cell r="E79">
            <v>11184</v>
          </cell>
        </row>
        <row r="80">
          <cell r="E80">
            <v>189907</v>
          </cell>
        </row>
        <row r="81">
          <cell r="E81">
            <v>17468</v>
          </cell>
        </row>
        <row r="82">
          <cell r="E82">
            <v>172439</v>
          </cell>
        </row>
        <row r="83">
          <cell r="E83">
            <v>23106</v>
          </cell>
        </row>
        <row r="84">
          <cell r="E84">
            <v>21717</v>
          </cell>
        </row>
        <row r="85">
          <cell r="E85">
            <v>16932</v>
          </cell>
        </row>
        <row r="86">
          <cell r="E86">
            <v>17350</v>
          </cell>
        </row>
        <row r="87">
          <cell r="E87">
            <v>21060</v>
          </cell>
        </row>
        <row r="88">
          <cell r="E88">
            <v>22399</v>
          </cell>
        </row>
        <row r="89">
          <cell r="E89">
            <v>29105</v>
          </cell>
        </row>
        <row r="90">
          <cell r="E90">
            <v>20770</v>
          </cell>
        </row>
        <row r="91">
          <cell r="E91">
            <v>160325</v>
          </cell>
        </row>
        <row r="92">
          <cell r="E92">
            <v>14349</v>
          </cell>
        </row>
        <row r="93">
          <cell r="E93">
            <v>145976</v>
          </cell>
        </row>
        <row r="94">
          <cell r="E94">
            <v>13402</v>
          </cell>
        </row>
        <row r="95">
          <cell r="E95">
            <v>14223</v>
          </cell>
        </row>
        <row r="96">
          <cell r="E96">
            <v>18693</v>
          </cell>
        </row>
        <row r="97">
          <cell r="E97">
            <v>16105</v>
          </cell>
        </row>
        <row r="98">
          <cell r="E98">
            <v>13049</v>
          </cell>
        </row>
        <row r="99">
          <cell r="E99">
            <v>18431</v>
          </cell>
        </row>
        <row r="100">
          <cell r="E100">
            <v>9337</v>
          </cell>
        </row>
        <row r="101">
          <cell r="E101">
            <v>24055</v>
          </cell>
        </row>
        <row r="102">
          <cell r="E102">
            <v>9320</v>
          </cell>
        </row>
        <row r="103">
          <cell r="E103">
            <v>9361</v>
          </cell>
        </row>
        <row r="104">
          <cell r="E104">
            <v>62084</v>
          </cell>
        </row>
        <row r="105">
          <cell r="E105">
            <v>10478</v>
          </cell>
        </row>
        <row r="106">
          <cell r="E106">
            <v>51606</v>
          </cell>
        </row>
        <row r="107">
          <cell r="E107">
            <v>19701</v>
          </cell>
        </row>
        <row r="108">
          <cell r="E108">
            <v>17180</v>
          </cell>
        </row>
        <row r="109">
          <cell r="E109">
            <v>14725</v>
          </cell>
        </row>
        <row r="110">
          <cell r="E110">
            <v>179149</v>
          </cell>
        </row>
        <row r="111">
          <cell r="E111">
            <v>22802</v>
          </cell>
        </row>
        <row r="112">
          <cell r="E112">
            <v>156347</v>
          </cell>
        </row>
        <row r="113">
          <cell r="E113">
            <v>23422</v>
          </cell>
        </row>
        <row r="114">
          <cell r="E114">
            <v>11323</v>
          </cell>
        </row>
        <row r="115">
          <cell r="E115">
            <v>12990</v>
          </cell>
        </row>
        <row r="116">
          <cell r="E116">
            <v>14633</v>
          </cell>
        </row>
        <row r="117">
          <cell r="E117">
            <v>14309</v>
          </cell>
        </row>
        <row r="118">
          <cell r="E118">
            <v>16862</v>
          </cell>
        </row>
        <row r="119">
          <cell r="E119">
            <v>10548</v>
          </cell>
        </row>
        <row r="120">
          <cell r="E120">
            <v>14584</v>
          </cell>
        </row>
        <row r="121">
          <cell r="E121">
            <v>16400</v>
          </cell>
        </row>
        <row r="122">
          <cell r="E122">
            <v>21276</v>
          </cell>
        </row>
        <row r="123">
          <cell r="E123">
            <v>209707</v>
          </cell>
        </row>
        <row r="124">
          <cell r="E124">
            <v>18779</v>
          </cell>
        </row>
        <row r="125">
          <cell r="E125">
            <v>190928</v>
          </cell>
        </row>
        <row r="126">
          <cell r="E126">
            <v>25777</v>
          </cell>
        </row>
        <row r="127">
          <cell r="E127">
            <v>9892</v>
          </cell>
        </row>
        <row r="128">
          <cell r="E128">
            <v>19641</v>
          </cell>
        </row>
        <row r="129">
          <cell r="E129">
            <v>19175</v>
          </cell>
        </row>
        <row r="130">
          <cell r="E130">
            <v>15589</v>
          </cell>
        </row>
        <row r="131">
          <cell r="E131">
            <v>12382</v>
          </cell>
        </row>
        <row r="132">
          <cell r="E132">
            <v>16335</v>
          </cell>
        </row>
        <row r="133">
          <cell r="E133">
            <v>12590</v>
          </cell>
        </row>
        <row r="134">
          <cell r="E134">
            <v>13781</v>
          </cell>
        </row>
        <row r="135">
          <cell r="E135">
            <v>17782</v>
          </cell>
        </row>
        <row r="136">
          <cell r="E136">
            <v>12789</v>
          </cell>
        </row>
        <row r="137">
          <cell r="E137">
            <v>15195</v>
          </cell>
        </row>
        <row r="138">
          <cell r="E138">
            <v>124132</v>
          </cell>
        </row>
        <row r="139">
          <cell r="E139">
            <v>10684</v>
          </cell>
        </row>
        <row r="140">
          <cell r="E140">
            <v>113448</v>
          </cell>
        </row>
        <row r="141">
          <cell r="E141">
            <v>32450</v>
          </cell>
        </row>
        <row r="142">
          <cell r="E142">
            <v>16267</v>
          </cell>
        </row>
        <row r="143">
          <cell r="E143">
            <v>30875</v>
          </cell>
        </row>
        <row r="144">
          <cell r="E144">
            <v>17760</v>
          </cell>
        </row>
        <row r="145">
          <cell r="E145">
            <v>16096</v>
          </cell>
        </row>
        <row r="146">
          <cell r="E146">
            <v>88372</v>
          </cell>
        </row>
        <row r="147">
          <cell r="E147">
            <v>12540</v>
          </cell>
        </row>
        <row r="148">
          <cell r="E148">
            <v>75832</v>
          </cell>
        </row>
        <row r="149">
          <cell r="E149">
            <v>19118</v>
          </cell>
        </row>
        <row r="150">
          <cell r="E150">
            <v>12604</v>
          </cell>
        </row>
        <row r="151">
          <cell r="E151">
            <v>19005</v>
          </cell>
        </row>
        <row r="152">
          <cell r="E152">
            <v>13153</v>
          </cell>
        </row>
        <row r="153">
          <cell r="E153">
            <v>11952</v>
          </cell>
        </row>
        <row r="154">
          <cell r="E154">
            <v>86361</v>
          </cell>
        </row>
        <row r="155">
          <cell r="E155">
            <v>8272</v>
          </cell>
        </row>
        <row r="156">
          <cell r="E156">
            <v>78089</v>
          </cell>
        </row>
        <row r="157">
          <cell r="E157">
            <v>23753</v>
          </cell>
        </row>
        <row r="158">
          <cell r="E158">
            <v>23148</v>
          </cell>
        </row>
        <row r="159">
          <cell r="E159">
            <v>14093</v>
          </cell>
        </row>
        <row r="160">
          <cell r="E160">
            <v>17095</v>
          </cell>
        </row>
        <row r="161">
          <cell r="E161">
            <v>48731</v>
          </cell>
        </row>
        <row r="162">
          <cell r="E162">
            <v>6764</v>
          </cell>
        </row>
        <row r="163">
          <cell r="E163">
            <v>41967</v>
          </cell>
        </row>
        <row r="164">
          <cell r="E164">
            <v>14721</v>
          </cell>
        </row>
        <row r="165">
          <cell r="E165">
            <v>8901</v>
          </cell>
        </row>
        <row r="166">
          <cell r="E166">
            <v>5366</v>
          </cell>
        </row>
        <row r="167">
          <cell r="E167">
            <v>12979</v>
          </cell>
        </row>
        <row r="168">
          <cell r="E168">
            <v>51248</v>
          </cell>
        </row>
        <row r="169">
          <cell r="E169">
            <v>8073</v>
          </cell>
        </row>
        <row r="170">
          <cell r="E170">
            <v>43175</v>
          </cell>
        </row>
        <row r="171">
          <cell r="E171">
            <v>18536</v>
          </cell>
        </row>
        <row r="172">
          <cell r="E172">
            <v>15509</v>
          </cell>
        </row>
        <row r="173">
          <cell r="E173">
            <v>9130</v>
          </cell>
        </row>
        <row r="174">
          <cell r="E174">
            <v>131275</v>
          </cell>
        </row>
        <row r="175">
          <cell r="E175">
            <v>11080</v>
          </cell>
        </row>
        <row r="176">
          <cell r="E176">
            <v>120195</v>
          </cell>
        </row>
        <row r="177">
          <cell r="E177">
            <v>18841</v>
          </cell>
        </row>
        <row r="178">
          <cell r="E178">
            <v>17716</v>
          </cell>
        </row>
        <row r="179">
          <cell r="E179">
            <v>16633</v>
          </cell>
        </row>
        <row r="180">
          <cell r="E180">
            <v>15601</v>
          </cell>
        </row>
        <row r="181">
          <cell r="E181">
            <v>11601</v>
          </cell>
        </row>
        <row r="182">
          <cell r="E182">
            <v>11732</v>
          </cell>
        </row>
        <row r="183">
          <cell r="E183">
            <v>15888</v>
          </cell>
        </row>
        <row r="184">
          <cell r="E184">
            <v>12183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  <sheetName val="人员支出"/>
    </sheetNames>
    <sheetDataSet>
      <sheetData sheetId="0"/>
      <sheetData sheetId="1">
        <row r="4">
          <cell r="E4">
            <v>286760.25</v>
          </cell>
        </row>
        <row r="5">
          <cell r="E5">
            <v>0</v>
          </cell>
        </row>
        <row r="6">
          <cell r="E6">
            <v>286760.25</v>
          </cell>
        </row>
        <row r="7">
          <cell r="E7">
            <v>0</v>
          </cell>
        </row>
        <row r="8">
          <cell r="E8">
            <v>286760.25</v>
          </cell>
        </row>
        <row r="9">
          <cell r="E9">
            <v>31018.9</v>
          </cell>
        </row>
        <row r="10">
          <cell r="E10">
            <v>0</v>
          </cell>
        </row>
        <row r="11">
          <cell r="E11">
            <v>31018.9</v>
          </cell>
        </row>
        <row r="12">
          <cell r="E12">
            <v>2861.1000000000004</v>
          </cell>
        </row>
        <row r="13">
          <cell r="E13">
            <v>3195.5000000000005</v>
          </cell>
        </row>
        <row r="14">
          <cell r="E14">
            <v>2174.7000000000003</v>
          </cell>
        </row>
        <row r="15">
          <cell r="E15">
            <v>3777.4</v>
          </cell>
        </row>
        <row r="16">
          <cell r="E16">
            <v>979.00000000000011</v>
          </cell>
        </row>
        <row r="17">
          <cell r="E17">
            <v>1653.3000000000002</v>
          </cell>
        </row>
        <row r="18">
          <cell r="E18">
            <v>854.7</v>
          </cell>
        </row>
        <row r="19">
          <cell r="E19">
            <v>1690.7</v>
          </cell>
        </row>
        <row r="20">
          <cell r="E20">
            <v>2514.6000000000004</v>
          </cell>
        </row>
        <row r="21">
          <cell r="E21">
            <v>1417.9</v>
          </cell>
        </row>
        <row r="22">
          <cell r="E22">
            <v>2117.5</v>
          </cell>
        </row>
        <row r="23">
          <cell r="E23">
            <v>2779.7000000000003</v>
          </cell>
        </row>
        <row r="24">
          <cell r="E24">
            <v>1882.1000000000001</v>
          </cell>
        </row>
        <row r="25">
          <cell r="E25">
            <v>3120.7000000000003</v>
          </cell>
        </row>
        <row r="26">
          <cell r="E26">
            <v>37705.5</v>
          </cell>
        </row>
        <row r="27">
          <cell r="E27">
            <v>0</v>
          </cell>
        </row>
        <row r="28">
          <cell r="E28">
            <v>37705.5</v>
          </cell>
        </row>
        <row r="29">
          <cell r="E29">
            <v>4932.3999999999996</v>
          </cell>
        </row>
        <row r="30">
          <cell r="E30">
            <v>2185.9499999999998</v>
          </cell>
        </row>
        <row r="31">
          <cell r="E31">
            <v>3531.1499999999996</v>
          </cell>
        </row>
        <row r="32">
          <cell r="E32">
            <v>2305.65</v>
          </cell>
        </row>
        <row r="33">
          <cell r="E33">
            <v>1918.05</v>
          </cell>
        </row>
        <row r="34">
          <cell r="E34">
            <v>3157.7999999999997</v>
          </cell>
        </row>
        <row r="35">
          <cell r="E35">
            <v>1047.8499999999999</v>
          </cell>
        </row>
        <row r="36">
          <cell r="E36">
            <v>9337.5499999999993</v>
          </cell>
        </row>
        <row r="37">
          <cell r="E37">
            <v>5075.8499999999995</v>
          </cell>
        </row>
        <row r="38">
          <cell r="E38">
            <v>3406.7</v>
          </cell>
        </row>
        <row r="39">
          <cell r="E39">
            <v>806.55</v>
          </cell>
        </row>
        <row r="40">
          <cell r="E40">
            <v>30772.55</v>
          </cell>
        </row>
        <row r="41">
          <cell r="E41">
            <v>0</v>
          </cell>
        </row>
        <row r="42">
          <cell r="E42">
            <v>30772.55</v>
          </cell>
        </row>
        <row r="43">
          <cell r="E43">
            <v>3133.95</v>
          </cell>
        </row>
        <row r="44">
          <cell r="E44">
            <v>2126.6999999999998</v>
          </cell>
        </row>
        <row r="45">
          <cell r="E45">
            <v>1093.0999999999999</v>
          </cell>
        </row>
        <row r="46">
          <cell r="E46">
            <v>7596.45</v>
          </cell>
        </row>
        <row r="47">
          <cell r="E47">
            <v>3441.65</v>
          </cell>
        </row>
        <row r="48">
          <cell r="E48">
            <v>3113.5499999999997</v>
          </cell>
        </row>
        <row r="49">
          <cell r="E49">
            <v>2046.8</v>
          </cell>
        </row>
        <row r="50">
          <cell r="E50">
            <v>3088.0499999999997</v>
          </cell>
        </row>
        <row r="51">
          <cell r="E51">
            <v>5132.3</v>
          </cell>
        </row>
        <row r="52">
          <cell r="E52">
            <v>10673.600000000002</v>
          </cell>
        </row>
        <row r="53">
          <cell r="E53">
            <v>0</v>
          </cell>
        </row>
        <row r="54">
          <cell r="E54">
            <v>10673.600000000002</v>
          </cell>
        </row>
        <row r="55">
          <cell r="E55">
            <v>1783.2</v>
          </cell>
        </row>
        <row r="56">
          <cell r="E56">
            <v>1238.4000000000001</v>
          </cell>
        </row>
        <row r="57">
          <cell r="E57">
            <v>1414.4</v>
          </cell>
        </row>
        <row r="58">
          <cell r="E58">
            <v>697.6</v>
          </cell>
        </row>
        <row r="59">
          <cell r="E59">
            <v>1112.8</v>
          </cell>
        </row>
        <row r="60">
          <cell r="E60">
            <v>1001.6</v>
          </cell>
        </row>
        <row r="61">
          <cell r="E61">
            <v>670.40000000000009</v>
          </cell>
        </row>
        <row r="62">
          <cell r="E62">
            <v>1805.6000000000001</v>
          </cell>
        </row>
        <row r="63">
          <cell r="E63">
            <v>949.6</v>
          </cell>
        </row>
        <row r="64">
          <cell r="E64">
            <v>23827.5</v>
          </cell>
        </row>
        <row r="65">
          <cell r="E65">
            <v>0</v>
          </cell>
        </row>
        <row r="66">
          <cell r="E66">
            <v>23827.5</v>
          </cell>
        </row>
        <row r="67">
          <cell r="E67">
            <v>2309.25</v>
          </cell>
        </row>
        <row r="68">
          <cell r="E68">
            <v>1620.75</v>
          </cell>
        </row>
        <row r="69">
          <cell r="E69">
            <v>1917</v>
          </cell>
        </row>
        <row r="70">
          <cell r="E70">
            <v>2962.5</v>
          </cell>
        </row>
        <row r="71">
          <cell r="E71">
            <v>1782</v>
          </cell>
        </row>
        <row r="72">
          <cell r="E72">
            <v>2362.5</v>
          </cell>
        </row>
        <row r="73">
          <cell r="E73">
            <v>2642.25</v>
          </cell>
        </row>
        <row r="74">
          <cell r="E74">
            <v>689.25</v>
          </cell>
        </row>
        <row r="75">
          <cell r="E75">
            <v>405.75</v>
          </cell>
        </row>
        <row r="76">
          <cell r="E76">
            <v>1662.75</v>
          </cell>
        </row>
        <row r="77">
          <cell r="E77">
            <v>2803.5</v>
          </cell>
        </row>
        <row r="78">
          <cell r="E78">
            <v>1704.75</v>
          </cell>
        </row>
        <row r="79">
          <cell r="E79">
            <v>965.25</v>
          </cell>
        </row>
        <row r="80">
          <cell r="E80">
            <v>21527.95</v>
          </cell>
        </row>
        <row r="81">
          <cell r="E81">
            <v>0</v>
          </cell>
        </row>
        <row r="82">
          <cell r="E82">
            <v>21527.95</v>
          </cell>
        </row>
        <row r="83">
          <cell r="E83">
            <v>2378.7999999999997</v>
          </cell>
        </row>
        <row r="84">
          <cell r="E84">
            <v>2726.5</v>
          </cell>
        </row>
        <row r="85">
          <cell r="E85">
            <v>1825.8999999999999</v>
          </cell>
        </row>
        <row r="86">
          <cell r="E86">
            <v>1919</v>
          </cell>
        </row>
        <row r="87">
          <cell r="E87">
            <v>2356.9499999999998</v>
          </cell>
        </row>
        <row r="88">
          <cell r="E88">
            <v>2933.6</v>
          </cell>
        </row>
        <row r="89">
          <cell r="E89">
            <v>4844.05</v>
          </cell>
        </row>
        <row r="90">
          <cell r="E90">
            <v>2543.15</v>
          </cell>
        </row>
        <row r="91">
          <cell r="E91">
            <v>24923.95</v>
          </cell>
        </row>
        <row r="92">
          <cell r="E92">
            <v>0</v>
          </cell>
        </row>
        <row r="93">
          <cell r="E93">
            <v>24923.95</v>
          </cell>
        </row>
        <row r="94">
          <cell r="E94">
            <v>2097.6</v>
          </cell>
        </row>
        <row r="95">
          <cell r="E95">
            <v>2370.1499999999996</v>
          </cell>
        </row>
        <row r="96">
          <cell r="E96">
            <v>3279.7999999999997</v>
          </cell>
        </row>
        <row r="97">
          <cell r="E97">
            <v>3265.9999999999995</v>
          </cell>
        </row>
        <row r="98">
          <cell r="E98">
            <v>3331.5499999999997</v>
          </cell>
        </row>
        <row r="99">
          <cell r="E99">
            <v>4428.6499999999996</v>
          </cell>
        </row>
        <row r="100">
          <cell r="E100">
            <v>749.8</v>
          </cell>
        </row>
        <row r="101">
          <cell r="E101">
            <v>3579.95</v>
          </cell>
        </row>
        <row r="102">
          <cell r="E102">
            <v>830.3</v>
          </cell>
        </row>
        <row r="103">
          <cell r="E103">
            <v>990.15</v>
          </cell>
        </row>
        <row r="104">
          <cell r="E104">
            <v>5870.4</v>
          </cell>
        </row>
        <row r="105">
          <cell r="E105">
            <v>0</v>
          </cell>
        </row>
        <row r="106">
          <cell r="E106">
            <v>5870.4</v>
          </cell>
        </row>
        <row r="107">
          <cell r="E107">
            <v>2526</v>
          </cell>
        </row>
        <row r="108">
          <cell r="E108">
            <v>2000.3999999999999</v>
          </cell>
        </row>
        <row r="109">
          <cell r="E109">
            <v>1344</v>
          </cell>
        </row>
        <row r="110">
          <cell r="E110">
            <v>15221</v>
          </cell>
        </row>
        <row r="111">
          <cell r="E111">
            <v>0</v>
          </cell>
        </row>
        <row r="112">
          <cell r="E112">
            <v>15221</v>
          </cell>
        </row>
        <row r="113">
          <cell r="E113">
            <v>2912</v>
          </cell>
        </row>
        <row r="114">
          <cell r="E114">
            <v>910</v>
          </cell>
        </row>
        <row r="115">
          <cell r="E115">
            <v>1170</v>
          </cell>
        </row>
        <row r="116">
          <cell r="E116">
            <v>1463</v>
          </cell>
        </row>
        <row r="117">
          <cell r="E117">
            <v>1172</v>
          </cell>
        </row>
        <row r="118">
          <cell r="E118">
            <v>1582</v>
          </cell>
        </row>
        <row r="119">
          <cell r="E119">
            <v>614</v>
          </cell>
        </row>
        <row r="120">
          <cell r="E120">
            <v>1295</v>
          </cell>
        </row>
        <row r="121">
          <cell r="E121">
            <v>1630</v>
          </cell>
        </row>
        <row r="122">
          <cell r="E122">
            <v>2473</v>
          </cell>
        </row>
        <row r="123">
          <cell r="E123">
            <v>21658.5</v>
          </cell>
        </row>
        <row r="124">
          <cell r="E124">
            <v>0</v>
          </cell>
        </row>
        <row r="125">
          <cell r="E125">
            <v>21658.5</v>
          </cell>
        </row>
        <row r="126">
          <cell r="E126">
            <v>3048.3</v>
          </cell>
        </row>
        <row r="127">
          <cell r="E127">
            <v>768.6</v>
          </cell>
        </row>
        <row r="128">
          <cell r="E128">
            <v>2628.9</v>
          </cell>
        </row>
        <row r="129">
          <cell r="E129">
            <v>2423.7000000000003</v>
          </cell>
        </row>
        <row r="130">
          <cell r="E130">
            <v>2149.2000000000003</v>
          </cell>
        </row>
        <row r="131">
          <cell r="E131">
            <v>1435.5</v>
          </cell>
        </row>
        <row r="132">
          <cell r="E132">
            <v>2035.8</v>
          </cell>
        </row>
        <row r="133">
          <cell r="E133">
            <v>1006.2</v>
          </cell>
        </row>
        <row r="134">
          <cell r="E134">
            <v>1165.5</v>
          </cell>
        </row>
        <row r="135">
          <cell r="E135">
            <v>2004.3</v>
          </cell>
        </row>
        <row r="136">
          <cell r="E136">
            <v>1237.5</v>
          </cell>
        </row>
        <row r="137">
          <cell r="E137">
            <v>1755</v>
          </cell>
        </row>
        <row r="138">
          <cell r="E138">
            <v>23334.15</v>
          </cell>
        </row>
        <row r="139">
          <cell r="E139">
            <v>0</v>
          </cell>
        </row>
        <row r="140">
          <cell r="E140">
            <v>23334.15</v>
          </cell>
        </row>
        <row r="141">
          <cell r="E141">
            <v>7325.85</v>
          </cell>
        </row>
        <row r="142">
          <cell r="E142">
            <v>4288.2</v>
          </cell>
        </row>
        <row r="143">
          <cell r="E143">
            <v>6344.1</v>
          </cell>
        </row>
        <row r="144">
          <cell r="E144">
            <v>2794.05</v>
          </cell>
        </row>
        <row r="145">
          <cell r="E145">
            <v>2581.9500000000003</v>
          </cell>
        </row>
        <row r="146">
          <cell r="E146">
            <v>6548.85</v>
          </cell>
        </row>
        <row r="147">
          <cell r="E147">
            <v>0</v>
          </cell>
        </row>
        <row r="148">
          <cell r="E148">
            <v>6548.85</v>
          </cell>
        </row>
        <row r="149">
          <cell r="E149">
            <v>2064.3000000000002</v>
          </cell>
        </row>
        <row r="150">
          <cell r="E150">
            <v>1044.75</v>
          </cell>
        </row>
        <row r="151">
          <cell r="E151">
            <v>1627.5</v>
          </cell>
        </row>
        <row r="152">
          <cell r="E152">
            <v>1076.25</v>
          </cell>
        </row>
        <row r="153">
          <cell r="E153">
            <v>736.05000000000007</v>
          </cell>
        </row>
        <row r="154">
          <cell r="E154">
            <v>8721.9000000000015</v>
          </cell>
        </row>
        <row r="155">
          <cell r="E155">
            <v>0</v>
          </cell>
        </row>
        <row r="156">
          <cell r="E156">
            <v>8721.9000000000015</v>
          </cell>
        </row>
        <row r="157">
          <cell r="E157">
            <v>2759.9</v>
          </cell>
        </row>
        <row r="158">
          <cell r="E158">
            <v>3088.8</v>
          </cell>
        </row>
        <row r="159">
          <cell r="E159">
            <v>1291.4000000000001</v>
          </cell>
        </row>
        <row r="160">
          <cell r="E160">
            <v>1581.8000000000002</v>
          </cell>
        </row>
        <row r="161">
          <cell r="E161">
            <v>4989.6000000000004</v>
          </cell>
        </row>
        <row r="162">
          <cell r="E162">
            <v>0</v>
          </cell>
        </row>
        <row r="163">
          <cell r="E163">
            <v>4989.6000000000004</v>
          </cell>
        </row>
        <row r="164">
          <cell r="E164">
            <v>1955.8</v>
          </cell>
        </row>
        <row r="165">
          <cell r="E165">
            <v>798</v>
          </cell>
        </row>
        <row r="166">
          <cell r="E166">
            <v>337.4</v>
          </cell>
        </row>
        <row r="167">
          <cell r="E167">
            <v>1898.3999999999999</v>
          </cell>
        </row>
        <row r="168">
          <cell r="E168">
            <v>3031.5</v>
          </cell>
        </row>
        <row r="169">
          <cell r="E169">
            <v>0</v>
          </cell>
        </row>
        <row r="170">
          <cell r="E170">
            <v>3031.5</v>
          </cell>
        </row>
        <row r="171">
          <cell r="E171">
            <v>1123.5</v>
          </cell>
        </row>
        <row r="172">
          <cell r="E172">
            <v>1410</v>
          </cell>
        </row>
        <row r="173">
          <cell r="E173">
            <v>498</v>
          </cell>
        </row>
        <row r="174">
          <cell r="E174">
            <v>16934.399999999998</v>
          </cell>
        </row>
        <row r="175">
          <cell r="E175">
            <v>0</v>
          </cell>
        </row>
        <row r="176">
          <cell r="E176">
            <v>16934.399999999998</v>
          </cell>
        </row>
        <row r="177">
          <cell r="E177">
            <v>3602.4</v>
          </cell>
        </row>
        <row r="178">
          <cell r="E178">
            <v>2736</v>
          </cell>
        </row>
        <row r="179">
          <cell r="E179">
            <v>2108.4</v>
          </cell>
        </row>
        <row r="180">
          <cell r="E180">
            <v>2616</v>
          </cell>
        </row>
        <row r="181">
          <cell r="E181">
            <v>1340.3999999999999</v>
          </cell>
        </row>
        <row r="182">
          <cell r="E182">
            <v>1280.3999999999999</v>
          </cell>
        </row>
        <row r="183">
          <cell r="E183">
            <v>1959.6</v>
          </cell>
        </row>
        <row r="184">
          <cell r="E184">
            <v>1291.2</v>
          </cell>
        </row>
      </sheetData>
      <sheetData sheetId="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  <sheetName val="总表"/>
      <sheetName val="_x0000__x0000__x0000__x0000__x0"/>
      <sheetName val="_x005f_x0000__x005f_x0000__x005f_x0000__x005f_x0000__x0"/>
      <sheetName val="_x005f_x005f_x005f_x0000__x005f_x005f_x005f_x0000__x00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  <sheetName val="四月份月报"/>
    </sheetNames>
    <sheetDataSet>
      <sheetData sheetId="0">
        <row r="6">
          <cell r="D6">
            <v>1559</v>
          </cell>
        </row>
        <row r="7">
          <cell r="D7">
            <v>0</v>
          </cell>
        </row>
        <row r="8">
          <cell r="D8">
            <v>1559</v>
          </cell>
        </row>
        <row r="9">
          <cell r="D9">
            <v>143</v>
          </cell>
        </row>
        <row r="11">
          <cell r="D11">
            <v>143</v>
          </cell>
        </row>
        <row r="14">
          <cell r="D14">
            <v>8</v>
          </cell>
        </row>
        <row r="15">
          <cell r="D15">
            <v>17</v>
          </cell>
        </row>
        <row r="16">
          <cell r="D16">
            <v>7</v>
          </cell>
        </row>
        <row r="17">
          <cell r="D17">
            <v>10</v>
          </cell>
        </row>
        <row r="18">
          <cell r="D18">
            <v>9</v>
          </cell>
        </row>
        <row r="19">
          <cell r="D19">
            <v>12</v>
          </cell>
        </row>
        <row r="20">
          <cell r="D20">
            <v>12</v>
          </cell>
        </row>
        <row r="21">
          <cell r="D21">
            <v>10</v>
          </cell>
        </row>
        <row r="22">
          <cell r="D22">
            <v>9</v>
          </cell>
        </row>
        <row r="23">
          <cell r="D23">
            <v>18</v>
          </cell>
        </row>
        <row r="24">
          <cell r="D24">
            <v>14</v>
          </cell>
        </row>
        <row r="25">
          <cell r="D25">
            <v>17</v>
          </cell>
        </row>
        <row r="26">
          <cell r="D26">
            <v>169</v>
          </cell>
        </row>
        <row r="28">
          <cell r="D28">
            <v>169</v>
          </cell>
        </row>
        <row r="29">
          <cell r="D29">
            <v>21</v>
          </cell>
        </row>
        <row r="30">
          <cell r="D30">
            <v>14</v>
          </cell>
        </row>
        <row r="31">
          <cell r="D31">
            <v>19</v>
          </cell>
        </row>
        <row r="32">
          <cell r="D32">
            <v>12</v>
          </cell>
        </row>
        <row r="33">
          <cell r="D33">
            <v>11</v>
          </cell>
        </row>
        <row r="34">
          <cell r="D34">
            <v>18</v>
          </cell>
        </row>
        <row r="35">
          <cell r="D35">
            <v>6</v>
          </cell>
        </row>
        <row r="36">
          <cell r="D36">
            <v>35</v>
          </cell>
        </row>
        <row r="37">
          <cell r="D37">
            <v>18</v>
          </cell>
        </row>
        <row r="38">
          <cell r="D38">
            <v>11</v>
          </cell>
        </row>
        <row r="39">
          <cell r="D39">
            <v>4</v>
          </cell>
        </row>
        <row r="40">
          <cell r="D40">
            <v>122</v>
          </cell>
        </row>
        <row r="42">
          <cell r="D42">
            <v>122</v>
          </cell>
        </row>
        <row r="43">
          <cell r="D43">
            <v>10</v>
          </cell>
        </row>
        <row r="44">
          <cell r="D44">
            <v>10</v>
          </cell>
        </row>
        <row r="45">
          <cell r="D45">
            <v>9</v>
          </cell>
        </row>
        <row r="46">
          <cell r="D46">
            <v>24</v>
          </cell>
        </row>
        <row r="47">
          <cell r="D47">
            <v>11</v>
          </cell>
        </row>
        <row r="48">
          <cell r="D48">
            <v>14</v>
          </cell>
        </row>
        <row r="49">
          <cell r="D49">
            <v>9</v>
          </cell>
        </row>
        <row r="50">
          <cell r="D50">
            <v>11</v>
          </cell>
        </row>
        <row r="51">
          <cell r="D51">
            <v>24</v>
          </cell>
        </row>
        <row r="52">
          <cell r="D52">
            <v>79</v>
          </cell>
        </row>
        <row r="54">
          <cell r="D54">
            <v>79</v>
          </cell>
        </row>
        <row r="55">
          <cell r="D55">
            <v>8</v>
          </cell>
        </row>
        <row r="56">
          <cell r="D56">
            <v>9</v>
          </cell>
        </row>
        <row r="57">
          <cell r="D57">
            <v>12</v>
          </cell>
        </row>
        <row r="58">
          <cell r="D58">
            <v>6</v>
          </cell>
        </row>
        <row r="59">
          <cell r="D59">
            <v>5</v>
          </cell>
        </row>
        <row r="60">
          <cell r="D60">
            <v>8</v>
          </cell>
        </row>
        <row r="61">
          <cell r="D61">
            <v>8</v>
          </cell>
        </row>
        <row r="62">
          <cell r="D62">
            <v>12</v>
          </cell>
        </row>
        <row r="63">
          <cell r="D63">
            <v>11</v>
          </cell>
        </row>
        <row r="64">
          <cell r="D64">
            <v>150</v>
          </cell>
        </row>
        <row r="66">
          <cell r="D66">
            <v>150</v>
          </cell>
        </row>
        <row r="67">
          <cell r="D67">
            <v>12</v>
          </cell>
        </row>
        <row r="68">
          <cell r="D68">
            <v>5</v>
          </cell>
        </row>
        <row r="69">
          <cell r="D69">
            <v>14</v>
          </cell>
        </row>
        <row r="70">
          <cell r="D70">
            <v>17</v>
          </cell>
        </row>
        <row r="71">
          <cell r="D71">
            <v>12</v>
          </cell>
        </row>
        <row r="72">
          <cell r="D72">
            <v>14</v>
          </cell>
        </row>
        <row r="73">
          <cell r="D73">
            <v>10</v>
          </cell>
        </row>
        <row r="74">
          <cell r="D74">
            <v>8</v>
          </cell>
        </row>
        <row r="75">
          <cell r="D75">
            <v>6</v>
          </cell>
        </row>
        <row r="76">
          <cell r="D76">
            <v>14</v>
          </cell>
        </row>
        <row r="77">
          <cell r="D77">
            <v>15</v>
          </cell>
        </row>
        <row r="78">
          <cell r="D78">
            <v>14</v>
          </cell>
        </row>
        <row r="79">
          <cell r="D79">
            <v>9</v>
          </cell>
        </row>
        <row r="80">
          <cell r="D80">
            <v>115</v>
          </cell>
        </row>
        <row r="82">
          <cell r="D82">
            <v>115</v>
          </cell>
        </row>
        <row r="83">
          <cell r="D83">
            <v>17</v>
          </cell>
        </row>
        <row r="84">
          <cell r="D84">
            <v>12</v>
          </cell>
        </row>
        <row r="85">
          <cell r="D85">
            <v>10</v>
          </cell>
        </row>
        <row r="86">
          <cell r="D86">
            <v>12</v>
          </cell>
        </row>
        <row r="87">
          <cell r="D87">
            <v>15</v>
          </cell>
        </row>
        <row r="88">
          <cell r="D88">
            <v>14</v>
          </cell>
        </row>
        <row r="89">
          <cell r="D89">
            <v>20</v>
          </cell>
        </row>
        <row r="90">
          <cell r="D90">
            <v>15</v>
          </cell>
        </row>
        <row r="91">
          <cell r="D91">
            <v>121</v>
          </cell>
        </row>
        <row r="93">
          <cell r="D93">
            <v>121</v>
          </cell>
        </row>
        <row r="94">
          <cell r="D94">
            <v>8</v>
          </cell>
        </row>
        <row r="95">
          <cell r="D95">
            <v>11</v>
          </cell>
        </row>
        <row r="96">
          <cell r="D96">
            <v>18</v>
          </cell>
        </row>
        <row r="97">
          <cell r="D97">
            <v>12</v>
          </cell>
        </row>
        <row r="98">
          <cell r="D98">
            <v>11</v>
          </cell>
        </row>
        <row r="99">
          <cell r="D99">
            <v>15</v>
          </cell>
        </row>
        <row r="100">
          <cell r="D100">
            <v>8</v>
          </cell>
        </row>
        <row r="101">
          <cell r="D101">
            <v>23</v>
          </cell>
        </row>
        <row r="102">
          <cell r="D102">
            <v>7</v>
          </cell>
        </row>
        <row r="103">
          <cell r="D103">
            <v>8</v>
          </cell>
        </row>
        <row r="104">
          <cell r="D104">
            <v>40</v>
          </cell>
        </row>
        <row r="106">
          <cell r="D106">
            <v>40</v>
          </cell>
        </row>
        <row r="107">
          <cell r="D107">
            <v>13</v>
          </cell>
        </row>
        <row r="108">
          <cell r="D108">
            <v>14</v>
          </cell>
        </row>
        <row r="109">
          <cell r="D109">
            <v>13</v>
          </cell>
        </row>
        <row r="110">
          <cell r="D110">
            <v>128</v>
          </cell>
        </row>
        <row r="112">
          <cell r="D112">
            <v>128</v>
          </cell>
        </row>
        <row r="113">
          <cell r="D113">
            <v>19</v>
          </cell>
        </row>
        <row r="114">
          <cell r="D114">
            <v>9</v>
          </cell>
        </row>
        <row r="115">
          <cell r="D115">
            <v>10</v>
          </cell>
        </row>
        <row r="116">
          <cell r="D116">
            <v>12</v>
          </cell>
        </row>
        <row r="117">
          <cell r="D117">
            <v>12</v>
          </cell>
        </row>
        <row r="118">
          <cell r="D118">
            <v>14</v>
          </cell>
        </row>
        <row r="119">
          <cell r="D119">
            <v>8</v>
          </cell>
        </row>
        <row r="120">
          <cell r="D120">
            <v>13</v>
          </cell>
        </row>
        <row r="121">
          <cell r="D121">
            <v>13</v>
          </cell>
        </row>
        <row r="122">
          <cell r="D122">
            <v>18</v>
          </cell>
        </row>
        <row r="123">
          <cell r="D123">
            <v>128</v>
          </cell>
        </row>
        <row r="125">
          <cell r="D125">
            <v>128</v>
          </cell>
        </row>
        <row r="126">
          <cell r="D126">
            <v>10</v>
          </cell>
        </row>
        <row r="127">
          <cell r="D127">
            <v>11</v>
          </cell>
        </row>
        <row r="128">
          <cell r="D128">
            <v>13</v>
          </cell>
        </row>
        <row r="129">
          <cell r="D129">
            <v>12</v>
          </cell>
        </row>
        <row r="130">
          <cell r="D130">
            <v>9</v>
          </cell>
        </row>
        <row r="131">
          <cell r="D131">
            <v>10</v>
          </cell>
        </row>
        <row r="132">
          <cell r="D132">
            <v>11</v>
          </cell>
        </row>
        <row r="133">
          <cell r="D133">
            <v>9</v>
          </cell>
        </row>
        <row r="134">
          <cell r="D134">
            <v>12</v>
          </cell>
        </row>
        <row r="135">
          <cell r="D135">
            <v>12</v>
          </cell>
        </row>
        <row r="136">
          <cell r="D136">
            <v>9</v>
          </cell>
        </row>
        <row r="137">
          <cell r="D137">
            <v>10</v>
          </cell>
        </row>
        <row r="138">
          <cell r="D138">
            <v>83</v>
          </cell>
        </row>
        <row r="140">
          <cell r="D140">
            <v>83</v>
          </cell>
        </row>
        <row r="141">
          <cell r="D141">
            <v>20</v>
          </cell>
        </row>
        <row r="142">
          <cell r="D142">
            <v>15</v>
          </cell>
        </row>
        <row r="143">
          <cell r="D143">
            <v>22</v>
          </cell>
        </row>
        <row r="144">
          <cell r="D144">
            <v>14</v>
          </cell>
        </row>
        <row r="145">
          <cell r="D145">
            <v>12</v>
          </cell>
        </row>
        <row r="146">
          <cell r="D146">
            <v>65</v>
          </cell>
        </row>
        <row r="148">
          <cell r="D148">
            <v>65</v>
          </cell>
        </row>
        <row r="149">
          <cell r="D149">
            <v>15</v>
          </cell>
        </row>
        <row r="150">
          <cell r="D150">
            <v>10</v>
          </cell>
        </row>
        <row r="151">
          <cell r="D151">
            <v>19</v>
          </cell>
        </row>
        <row r="152">
          <cell r="D152">
            <v>12</v>
          </cell>
        </row>
        <row r="153">
          <cell r="D153">
            <v>9</v>
          </cell>
        </row>
        <row r="154">
          <cell r="D154">
            <v>69</v>
          </cell>
        </row>
        <row r="156">
          <cell r="D156">
            <v>69</v>
          </cell>
        </row>
        <row r="157">
          <cell r="D157">
            <v>24</v>
          </cell>
        </row>
        <row r="158">
          <cell r="D158">
            <v>18</v>
          </cell>
        </row>
        <row r="159">
          <cell r="D159">
            <v>11</v>
          </cell>
        </row>
        <row r="160">
          <cell r="D160">
            <v>16</v>
          </cell>
        </row>
        <row r="161">
          <cell r="D161">
            <v>29</v>
          </cell>
        </row>
        <row r="163">
          <cell r="D163">
            <v>29</v>
          </cell>
        </row>
        <row r="164">
          <cell r="D164">
            <v>8</v>
          </cell>
        </row>
        <row r="165">
          <cell r="D165">
            <v>7</v>
          </cell>
        </row>
        <row r="166">
          <cell r="D166">
            <v>5</v>
          </cell>
        </row>
        <row r="167">
          <cell r="D167">
            <v>9</v>
          </cell>
        </row>
        <row r="168">
          <cell r="D168">
            <v>29</v>
          </cell>
        </row>
        <row r="170">
          <cell r="D170">
            <v>29</v>
          </cell>
        </row>
        <row r="171">
          <cell r="D171">
            <v>11</v>
          </cell>
        </row>
        <row r="172">
          <cell r="D172">
            <v>10</v>
          </cell>
        </row>
        <row r="173">
          <cell r="D173">
            <v>8</v>
          </cell>
        </row>
        <row r="174">
          <cell r="D174">
            <v>89</v>
          </cell>
        </row>
        <row r="176">
          <cell r="D176">
            <v>89</v>
          </cell>
        </row>
        <row r="177">
          <cell r="D177">
            <v>15</v>
          </cell>
        </row>
        <row r="178">
          <cell r="D178">
            <v>14</v>
          </cell>
        </row>
        <row r="179">
          <cell r="D179">
            <v>11</v>
          </cell>
        </row>
        <row r="180">
          <cell r="D180">
            <v>12</v>
          </cell>
        </row>
        <row r="181">
          <cell r="D181">
            <v>8</v>
          </cell>
        </row>
        <row r="182">
          <cell r="D182">
            <v>7</v>
          </cell>
        </row>
        <row r="183">
          <cell r="D183">
            <v>11</v>
          </cell>
        </row>
        <row r="184">
          <cell r="D184">
            <v>11</v>
          </cell>
        </row>
      </sheetData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  <sheetName val="行政区划"/>
    </sheetNames>
    <sheetDataSet>
      <sheetData sheetId="0" refreshError="1">
        <row r="4">
          <cell r="AC4">
            <v>1600475</v>
          </cell>
        </row>
        <row r="6">
          <cell r="AC6">
            <v>1600475</v>
          </cell>
        </row>
        <row r="7">
          <cell r="AC7">
            <v>600866</v>
          </cell>
        </row>
        <row r="8">
          <cell r="AC8">
            <v>999609</v>
          </cell>
        </row>
        <row r="9">
          <cell r="AC9">
            <v>547063</v>
          </cell>
        </row>
        <row r="10">
          <cell r="AC10">
            <v>249341</v>
          </cell>
        </row>
        <row r="11">
          <cell r="AC11">
            <v>297722</v>
          </cell>
        </row>
        <row r="12">
          <cell r="AC12">
            <v>48850</v>
          </cell>
        </row>
        <row r="13">
          <cell r="AC13">
            <v>49632</v>
          </cell>
        </row>
        <row r="14">
          <cell r="AC14">
            <v>26642</v>
          </cell>
        </row>
        <row r="15">
          <cell r="AC15">
            <v>71896</v>
          </cell>
        </row>
        <row r="16">
          <cell r="AC16">
            <v>7739</v>
          </cell>
        </row>
        <row r="17">
          <cell r="AC17">
            <v>29176</v>
          </cell>
        </row>
        <row r="18">
          <cell r="AC18">
            <v>4706</v>
          </cell>
        </row>
        <row r="19">
          <cell r="AC19">
            <v>7961</v>
          </cell>
        </row>
        <row r="20">
          <cell r="AC20">
            <v>14858</v>
          </cell>
        </row>
        <row r="21">
          <cell r="AC21">
            <v>9451</v>
          </cell>
        </row>
        <row r="22">
          <cell r="AC22">
            <v>8470</v>
          </cell>
        </row>
        <row r="23">
          <cell r="AC23">
            <v>7132</v>
          </cell>
        </row>
        <row r="24">
          <cell r="AC24">
            <v>4032</v>
          </cell>
        </row>
        <row r="25">
          <cell r="AC25">
            <v>7177</v>
          </cell>
        </row>
        <row r="26">
          <cell r="AC26">
            <v>51568</v>
          </cell>
        </row>
        <row r="27">
          <cell r="AC27">
            <v>14462</v>
          </cell>
        </row>
        <row r="28">
          <cell r="AC28">
            <v>37106</v>
          </cell>
        </row>
        <row r="29">
          <cell r="AC29">
            <v>11148</v>
          </cell>
        </row>
        <row r="30">
          <cell r="AC30">
            <v>2002</v>
          </cell>
        </row>
        <row r="31">
          <cell r="AC31">
            <v>2903</v>
          </cell>
        </row>
        <row r="32">
          <cell r="AC32">
            <v>2028</v>
          </cell>
        </row>
        <row r="33">
          <cell r="AC33">
            <v>1381</v>
          </cell>
        </row>
        <row r="34">
          <cell r="AC34">
            <v>1450</v>
          </cell>
        </row>
        <row r="35">
          <cell r="AC35">
            <v>1128</v>
          </cell>
        </row>
        <row r="36">
          <cell r="AC36">
            <v>6460</v>
          </cell>
        </row>
        <row r="37">
          <cell r="AC37">
            <v>2329</v>
          </cell>
        </row>
        <row r="38">
          <cell r="AC38">
            <v>1698</v>
          </cell>
        </row>
        <row r="39">
          <cell r="AC39">
            <v>4579</v>
          </cell>
        </row>
        <row r="40">
          <cell r="AC40">
            <v>183978</v>
          </cell>
        </row>
        <row r="41">
          <cell r="AC41">
            <v>62382</v>
          </cell>
        </row>
        <row r="42">
          <cell r="AC42">
            <v>121596</v>
          </cell>
        </row>
        <row r="43">
          <cell r="AC43">
            <v>19184</v>
          </cell>
        </row>
        <row r="44">
          <cell r="AC44">
            <v>13503</v>
          </cell>
        </row>
        <row r="45">
          <cell r="AC45">
            <v>4253</v>
          </cell>
        </row>
        <row r="46">
          <cell r="AC46">
            <v>20966</v>
          </cell>
        </row>
        <row r="47">
          <cell r="AC47">
            <v>11240</v>
          </cell>
        </row>
        <row r="48">
          <cell r="AC48">
            <v>10306</v>
          </cell>
        </row>
        <row r="49">
          <cell r="AC49">
            <v>6059</v>
          </cell>
        </row>
        <row r="50">
          <cell r="AC50">
            <v>11350</v>
          </cell>
        </row>
        <row r="51">
          <cell r="AC51">
            <v>24735</v>
          </cell>
        </row>
        <row r="52">
          <cell r="AC52">
            <v>219856</v>
          </cell>
        </row>
        <row r="53">
          <cell r="AC53">
            <v>151671</v>
          </cell>
        </row>
        <row r="54">
          <cell r="AC54">
            <v>68185</v>
          </cell>
        </row>
        <row r="55">
          <cell r="AC55">
            <v>16471</v>
          </cell>
        </row>
        <row r="56">
          <cell r="AC56">
            <v>8358</v>
          </cell>
        </row>
        <row r="57">
          <cell r="AC57">
            <v>7937</v>
          </cell>
        </row>
        <row r="58">
          <cell r="AC58">
            <v>6106</v>
          </cell>
        </row>
        <row r="59">
          <cell r="AC59">
            <v>5572</v>
          </cell>
        </row>
        <row r="60">
          <cell r="AC60">
            <v>5436</v>
          </cell>
        </row>
        <row r="61">
          <cell r="AC61">
            <v>5482</v>
          </cell>
        </row>
        <row r="62">
          <cell r="AC62">
            <v>7093</v>
          </cell>
        </row>
        <row r="63">
          <cell r="AC63">
            <v>5730</v>
          </cell>
        </row>
        <row r="64">
          <cell r="AC64">
            <v>144625</v>
          </cell>
        </row>
        <row r="65">
          <cell r="AC65">
            <v>51917</v>
          </cell>
        </row>
        <row r="66">
          <cell r="AC66">
            <v>92708</v>
          </cell>
        </row>
        <row r="67">
          <cell r="AC67">
            <v>19778</v>
          </cell>
        </row>
        <row r="68">
          <cell r="AC68">
            <v>13965</v>
          </cell>
        </row>
        <row r="69">
          <cell r="AC69">
            <v>8897</v>
          </cell>
        </row>
        <row r="70">
          <cell r="AC70">
            <v>9782</v>
          </cell>
        </row>
        <row r="71">
          <cell r="AC71">
            <v>5170</v>
          </cell>
        </row>
        <row r="72">
          <cell r="AC72">
            <v>15446</v>
          </cell>
        </row>
        <row r="73">
          <cell r="AC73">
            <v>7954</v>
          </cell>
        </row>
        <row r="74">
          <cell r="AC74">
            <v>1363</v>
          </cell>
        </row>
        <row r="75">
          <cell r="AC75">
            <v>3639</v>
          </cell>
        </row>
        <row r="76">
          <cell r="AC76">
            <v>2335</v>
          </cell>
        </row>
        <row r="77">
          <cell r="AC77">
            <v>2168</v>
          </cell>
        </row>
        <row r="78">
          <cell r="AC78">
            <v>1384</v>
          </cell>
        </row>
        <row r="79">
          <cell r="AC79">
            <v>827</v>
          </cell>
        </row>
        <row r="80">
          <cell r="AC80">
            <v>41396</v>
          </cell>
        </row>
        <row r="81">
          <cell r="AC81">
            <v>3995</v>
          </cell>
        </row>
        <row r="82">
          <cell r="AC82">
            <v>37401</v>
          </cell>
        </row>
        <row r="83">
          <cell r="AC83">
            <v>13999</v>
          </cell>
        </row>
        <row r="84">
          <cell r="AC84">
            <v>5319</v>
          </cell>
        </row>
        <row r="85">
          <cell r="AC85">
            <v>1986</v>
          </cell>
        </row>
        <row r="86">
          <cell r="AC86">
            <v>2538</v>
          </cell>
        </row>
        <row r="87">
          <cell r="AC87">
            <v>3751</v>
          </cell>
        </row>
        <row r="88">
          <cell r="AC88">
            <v>3166</v>
          </cell>
        </row>
        <row r="89">
          <cell r="AC89">
            <v>3836</v>
          </cell>
        </row>
        <row r="90">
          <cell r="AC90">
            <v>2806</v>
          </cell>
        </row>
        <row r="91">
          <cell r="AC91">
            <v>46921</v>
          </cell>
        </row>
        <row r="92">
          <cell r="AC92">
            <v>2779</v>
          </cell>
        </row>
        <row r="93">
          <cell r="AC93">
            <v>44142</v>
          </cell>
        </row>
        <row r="94">
          <cell r="AC94">
            <v>8422</v>
          </cell>
        </row>
        <row r="95">
          <cell r="AC95">
            <v>4185</v>
          </cell>
        </row>
        <row r="96">
          <cell r="AC96">
            <v>4460</v>
          </cell>
        </row>
        <row r="97">
          <cell r="AC97">
            <v>8917</v>
          </cell>
        </row>
        <row r="98">
          <cell r="AC98">
            <v>3007</v>
          </cell>
        </row>
        <row r="99">
          <cell r="AC99">
            <v>6489</v>
          </cell>
        </row>
        <row r="100">
          <cell r="AC100">
            <v>1538</v>
          </cell>
        </row>
        <row r="101">
          <cell r="AC101">
            <v>3825</v>
          </cell>
        </row>
        <row r="102">
          <cell r="AC102">
            <v>2734</v>
          </cell>
        </row>
        <row r="103">
          <cell r="AC103">
            <v>565</v>
          </cell>
        </row>
        <row r="104">
          <cell r="AC104">
            <v>31397</v>
          </cell>
        </row>
        <row r="105">
          <cell r="AC105">
            <v>3851</v>
          </cell>
        </row>
        <row r="106">
          <cell r="AC106">
            <v>27546</v>
          </cell>
        </row>
        <row r="107">
          <cell r="AC107">
            <v>14632</v>
          </cell>
        </row>
        <row r="108">
          <cell r="AC108">
            <v>6257</v>
          </cell>
        </row>
        <row r="109">
          <cell r="AC109">
            <v>6657</v>
          </cell>
        </row>
        <row r="110">
          <cell r="AC110">
            <v>78327</v>
          </cell>
        </row>
        <row r="111">
          <cell r="AC111">
            <v>21924</v>
          </cell>
        </row>
        <row r="112">
          <cell r="AC112">
            <v>56403</v>
          </cell>
        </row>
        <row r="113">
          <cell r="AC113">
            <v>23738</v>
          </cell>
        </row>
        <row r="114">
          <cell r="AC114">
            <v>2325</v>
          </cell>
        </row>
        <row r="115">
          <cell r="AC115">
            <v>2516</v>
          </cell>
        </row>
        <row r="116">
          <cell r="AC116">
            <v>3922</v>
          </cell>
        </row>
        <row r="117">
          <cell r="AC117">
            <v>2941</v>
          </cell>
        </row>
        <row r="118">
          <cell r="AC118">
            <v>3911</v>
          </cell>
        </row>
        <row r="119">
          <cell r="AC119">
            <v>1519</v>
          </cell>
        </row>
        <row r="120">
          <cell r="AC120">
            <v>2576</v>
          </cell>
        </row>
        <row r="121">
          <cell r="AC121">
            <v>3454</v>
          </cell>
        </row>
        <row r="122">
          <cell r="AC122">
            <v>9501</v>
          </cell>
        </row>
        <row r="123">
          <cell r="AC123">
            <v>106623</v>
          </cell>
        </row>
        <row r="124">
          <cell r="AC124">
            <v>18964</v>
          </cell>
        </row>
        <row r="125">
          <cell r="AC125">
            <v>87659</v>
          </cell>
        </row>
        <row r="126">
          <cell r="AC126">
            <v>38862</v>
          </cell>
        </row>
        <row r="127">
          <cell r="AC127">
            <v>2447</v>
          </cell>
        </row>
        <row r="128">
          <cell r="AC128">
            <v>9061</v>
          </cell>
        </row>
        <row r="129">
          <cell r="AC129">
            <v>6816</v>
          </cell>
        </row>
        <row r="130">
          <cell r="AC130">
            <v>4264</v>
          </cell>
        </row>
        <row r="131">
          <cell r="AC131">
            <v>4798</v>
          </cell>
        </row>
        <row r="132">
          <cell r="AC132">
            <v>4466</v>
          </cell>
        </row>
        <row r="133">
          <cell r="AC133">
            <v>3258</v>
          </cell>
        </row>
        <row r="134">
          <cell r="AC134">
            <v>2504</v>
          </cell>
        </row>
        <row r="135">
          <cell r="AC135">
            <v>4427</v>
          </cell>
        </row>
        <row r="136">
          <cell r="AC136">
            <v>2921</v>
          </cell>
        </row>
        <row r="137">
          <cell r="AC137">
            <v>3835</v>
          </cell>
        </row>
        <row r="138">
          <cell r="AC138">
            <v>42877</v>
          </cell>
        </row>
        <row r="139">
          <cell r="AC139">
            <v>4709</v>
          </cell>
        </row>
        <row r="140">
          <cell r="AC140">
            <v>38168</v>
          </cell>
        </row>
        <row r="141">
          <cell r="AC141">
            <v>13807</v>
          </cell>
        </row>
        <row r="142">
          <cell r="AC142">
            <v>4280</v>
          </cell>
        </row>
        <row r="143">
          <cell r="AC143">
            <v>10320</v>
          </cell>
        </row>
        <row r="144">
          <cell r="AC144">
            <v>6020</v>
          </cell>
        </row>
        <row r="145">
          <cell r="AC145">
            <v>3741</v>
          </cell>
        </row>
        <row r="146">
          <cell r="AC146">
            <v>26206</v>
          </cell>
        </row>
        <row r="147">
          <cell r="AC147">
            <v>2890</v>
          </cell>
        </row>
        <row r="148">
          <cell r="AC148">
            <v>23316</v>
          </cell>
        </row>
        <row r="149">
          <cell r="AC149">
            <v>5470</v>
          </cell>
        </row>
        <row r="150">
          <cell r="AC150">
            <v>2135</v>
          </cell>
        </row>
        <row r="151">
          <cell r="AC151">
            <v>5508</v>
          </cell>
        </row>
        <row r="152">
          <cell r="AC152">
            <v>3333</v>
          </cell>
        </row>
        <row r="153">
          <cell r="AC153">
            <v>6870</v>
          </cell>
        </row>
        <row r="154">
          <cell r="AC154">
            <v>22213</v>
          </cell>
        </row>
        <row r="155">
          <cell r="AC155">
            <v>4615</v>
          </cell>
        </row>
        <row r="156">
          <cell r="AC156">
            <v>17598</v>
          </cell>
        </row>
        <row r="157">
          <cell r="AC157">
            <v>10007</v>
          </cell>
        </row>
        <row r="158">
          <cell r="AC158">
            <v>3183</v>
          </cell>
        </row>
        <row r="159">
          <cell r="AC159">
            <v>3398</v>
          </cell>
        </row>
        <row r="160">
          <cell r="AC160">
            <v>1010</v>
          </cell>
        </row>
        <row r="161">
          <cell r="AC161">
            <v>10552</v>
          </cell>
        </row>
        <row r="162">
          <cell r="AC162">
            <v>1042</v>
          </cell>
        </row>
        <row r="163">
          <cell r="AC163">
            <v>9510</v>
          </cell>
        </row>
        <row r="164">
          <cell r="AC164">
            <v>4748</v>
          </cell>
        </row>
        <row r="165">
          <cell r="AC165">
            <v>361</v>
          </cell>
        </row>
        <row r="166">
          <cell r="AC166">
            <v>414</v>
          </cell>
        </row>
        <row r="167">
          <cell r="AC167">
            <v>3987</v>
          </cell>
        </row>
        <row r="168">
          <cell r="AC168">
            <v>7419</v>
          </cell>
        </row>
        <row r="169">
          <cell r="AC169">
            <v>2208</v>
          </cell>
        </row>
        <row r="170">
          <cell r="AC170">
            <v>5211</v>
          </cell>
        </row>
        <row r="171">
          <cell r="AC171">
            <v>3573</v>
          </cell>
        </row>
        <row r="172">
          <cell r="AC172">
            <v>1060</v>
          </cell>
        </row>
        <row r="173">
          <cell r="AC173">
            <v>578</v>
          </cell>
        </row>
        <row r="174">
          <cell r="AC174">
            <v>39454</v>
          </cell>
        </row>
        <row r="175">
          <cell r="AC175">
            <v>4116</v>
          </cell>
        </row>
        <row r="176">
          <cell r="AC176">
            <v>35338</v>
          </cell>
        </row>
        <row r="177">
          <cell r="AC177">
            <v>5596</v>
          </cell>
        </row>
        <row r="178">
          <cell r="AC178">
            <v>8642</v>
          </cell>
        </row>
        <row r="179">
          <cell r="AC179">
            <v>4812</v>
          </cell>
        </row>
        <row r="180">
          <cell r="AC180">
            <v>3244</v>
          </cell>
        </row>
        <row r="181">
          <cell r="AC181">
            <v>2287</v>
          </cell>
        </row>
        <row r="182">
          <cell r="AC182">
            <v>2184</v>
          </cell>
        </row>
        <row r="183">
          <cell r="AC183">
            <v>6291</v>
          </cell>
        </row>
        <row r="184">
          <cell r="AC184">
            <v>2282</v>
          </cell>
        </row>
      </sheetData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  <sheetName val="2007"/>
      <sheetName val="事业发展"/>
      <sheetName val="基础数据"/>
      <sheetName val="1-4余额表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  <sheetName val="P1012001"/>
    </sheetNames>
    <sheetDataSet>
      <sheetData sheetId="0"/>
      <sheetData sheetId="1">
        <row r="4">
          <cell r="E4">
            <v>6725556</v>
          </cell>
        </row>
        <row r="5">
          <cell r="E5">
            <v>0</v>
          </cell>
        </row>
        <row r="6">
          <cell r="E6">
            <v>6725556</v>
          </cell>
        </row>
        <row r="7">
          <cell r="E7">
            <v>0</v>
          </cell>
        </row>
        <row r="8">
          <cell r="E8">
            <v>6725556</v>
          </cell>
        </row>
        <row r="9">
          <cell r="E9">
            <v>674387</v>
          </cell>
        </row>
        <row r="10">
          <cell r="E10">
            <v>0</v>
          </cell>
        </row>
        <row r="11">
          <cell r="E11">
            <v>674387</v>
          </cell>
        </row>
        <row r="12">
          <cell r="E12">
            <v>51492</v>
          </cell>
        </row>
        <row r="13">
          <cell r="E13">
            <v>54920</v>
          </cell>
        </row>
        <row r="14">
          <cell r="E14">
            <v>44570</v>
          </cell>
        </row>
        <row r="15">
          <cell r="E15">
            <v>75265</v>
          </cell>
        </row>
        <row r="16">
          <cell r="E16">
            <v>22494</v>
          </cell>
        </row>
        <row r="17">
          <cell r="E17">
            <v>32641</v>
          </cell>
        </row>
        <row r="18">
          <cell r="E18">
            <v>17670</v>
          </cell>
        </row>
        <row r="19">
          <cell r="E19">
            <v>37167</v>
          </cell>
        </row>
        <row r="20">
          <cell r="E20">
            <v>54007</v>
          </cell>
        </row>
        <row r="21">
          <cell r="E21">
            <v>36183</v>
          </cell>
        </row>
        <row r="22">
          <cell r="E22">
            <v>52539</v>
          </cell>
        </row>
        <row r="23">
          <cell r="E23">
            <v>70632</v>
          </cell>
        </row>
        <row r="24">
          <cell r="E24">
            <v>39395</v>
          </cell>
        </row>
        <row r="25">
          <cell r="E25">
            <v>85412</v>
          </cell>
        </row>
        <row r="26">
          <cell r="E26">
            <v>1013169</v>
          </cell>
        </row>
        <row r="27">
          <cell r="E27">
            <v>0</v>
          </cell>
        </row>
        <row r="28">
          <cell r="E28">
            <v>1013169</v>
          </cell>
        </row>
        <row r="29">
          <cell r="E29">
            <v>143863</v>
          </cell>
        </row>
        <row r="30">
          <cell r="E30">
            <v>89090</v>
          </cell>
        </row>
        <row r="31">
          <cell r="E31">
            <v>80917</v>
          </cell>
        </row>
        <row r="32">
          <cell r="E32">
            <v>70956</v>
          </cell>
        </row>
        <row r="33">
          <cell r="E33">
            <v>53296</v>
          </cell>
        </row>
        <row r="34">
          <cell r="E34">
            <v>68017</v>
          </cell>
        </row>
        <row r="35">
          <cell r="E35">
            <v>28490</v>
          </cell>
        </row>
        <row r="36">
          <cell r="E36">
            <v>274188</v>
          </cell>
        </row>
        <row r="37">
          <cell r="E37">
            <v>98088</v>
          </cell>
        </row>
        <row r="38">
          <cell r="E38">
            <v>90755</v>
          </cell>
        </row>
        <row r="39">
          <cell r="E39">
            <v>15509</v>
          </cell>
        </row>
        <row r="40">
          <cell r="E40">
            <v>993328</v>
          </cell>
        </row>
        <row r="41">
          <cell r="E41">
            <v>0</v>
          </cell>
        </row>
        <row r="42">
          <cell r="E42">
            <v>993328</v>
          </cell>
        </row>
        <row r="43">
          <cell r="E43">
            <v>108520</v>
          </cell>
        </row>
        <row r="44">
          <cell r="E44">
            <v>64640</v>
          </cell>
        </row>
        <row r="45">
          <cell r="E45">
            <v>31302</v>
          </cell>
        </row>
        <row r="46">
          <cell r="E46">
            <v>235774</v>
          </cell>
        </row>
        <row r="47">
          <cell r="E47">
            <v>123134</v>
          </cell>
        </row>
        <row r="48">
          <cell r="E48">
            <v>110694</v>
          </cell>
        </row>
        <row r="49">
          <cell r="E49">
            <v>66228</v>
          </cell>
        </row>
        <row r="50">
          <cell r="E50">
            <v>120598</v>
          </cell>
        </row>
        <row r="51">
          <cell r="E51">
            <v>132438</v>
          </cell>
        </row>
        <row r="52">
          <cell r="E52">
            <v>321536</v>
          </cell>
        </row>
        <row r="53">
          <cell r="E53">
            <v>0</v>
          </cell>
        </row>
        <row r="54">
          <cell r="E54">
            <v>321536</v>
          </cell>
        </row>
        <row r="55">
          <cell r="E55">
            <v>58799</v>
          </cell>
        </row>
        <row r="56">
          <cell r="E56">
            <v>45214</v>
          </cell>
        </row>
        <row r="57">
          <cell r="E57">
            <v>45072</v>
          </cell>
        </row>
        <row r="58">
          <cell r="E58">
            <v>22792</v>
          </cell>
        </row>
        <row r="59">
          <cell r="E59">
            <v>31067</v>
          </cell>
        </row>
        <row r="60">
          <cell r="E60">
            <v>24000</v>
          </cell>
        </row>
        <row r="61">
          <cell r="E61">
            <v>23441</v>
          </cell>
        </row>
        <row r="62">
          <cell r="E62">
            <v>35745</v>
          </cell>
        </row>
        <row r="63">
          <cell r="E63">
            <v>35406</v>
          </cell>
        </row>
        <row r="64">
          <cell r="E64">
            <v>638131</v>
          </cell>
        </row>
        <row r="65">
          <cell r="E65">
            <v>0</v>
          </cell>
        </row>
        <row r="66">
          <cell r="E66">
            <v>638131</v>
          </cell>
        </row>
        <row r="67">
          <cell r="E67">
            <v>51871</v>
          </cell>
        </row>
        <row r="68">
          <cell r="E68">
            <v>40290</v>
          </cell>
        </row>
        <row r="69">
          <cell r="E69">
            <v>55304</v>
          </cell>
        </row>
        <row r="70">
          <cell r="E70">
            <v>80626</v>
          </cell>
        </row>
        <row r="71">
          <cell r="E71">
            <v>42985</v>
          </cell>
        </row>
        <row r="72">
          <cell r="E72">
            <v>78597</v>
          </cell>
        </row>
        <row r="73">
          <cell r="E73">
            <v>63042</v>
          </cell>
        </row>
        <row r="74">
          <cell r="E74">
            <v>22490</v>
          </cell>
        </row>
        <row r="75">
          <cell r="E75">
            <v>12735</v>
          </cell>
        </row>
        <row r="76">
          <cell r="E76">
            <v>49014</v>
          </cell>
        </row>
        <row r="77">
          <cell r="E77">
            <v>60474</v>
          </cell>
        </row>
        <row r="78">
          <cell r="E78">
            <v>44652</v>
          </cell>
        </row>
        <row r="79">
          <cell r="E79">
            <v>36051</v>
          </cell>
        </row>
        <row r="80">
          <cell r="E80">
            <v>561403</v>
          </cell>
        </row>
        <row r="81">
          <cell r="E81">
            <v>0</v>
          </cell>
        </row>
        <row r="82">
          <cell r="E82">
            <v>561403</v>
          </cell>
        </row>
        <row r="83">
          <cell r="E83">
            <v>80075</v>
          </cell>
        </row>
        <row r="84">
          <cell r="E84">
            <v>88222</v>
          </cell>
        </row>
        <row r="85">
          <cell r="E85">
            <v>34814</v>
          </cell>
        </row>
        <row r="86">
          <cell r="E86">
            <v>41179</v>
          </cell>
        </row>
        <row r="87">
          <cell r="E87">
            <v>53620</v>
          </cell>
        </row>
        <row r="88">
          <cell r="E88">
            <v>86496</v>
          </cell>
        </row>
        <row r="89">
          <cell r="E89">
            <v>119546</v>
          </cell>
        </row>
        <row r="90">
          <cell r="E90">
            <v>57451</v>
          </cell>
        </row>
        <row r="91">
          <cell r="E91">
            <v>327892</v>
          </cell>
        </row>
        <row r="92">
          <cell r="E92">
            <v>0</v>
          </cell>
        </row>
        <row r="93">
          <cell r="E93">
            <v>327892</v>
          </cell>
        </row>
        <row r="94">
          <cell r="E94">
            <v>33697</v>
          </cell>
        </row>
        <row r="95">
          <cell r="E95">
            <v>24862</v>
          </cell>
        </row>
        <row r="96">
          <cell r="E96">
            <v>48752</v>
          </cell>
        </row>
        <row r="97">
          <cell r="E97">
            <v>39223</v>
          </cell>
        </row>
        <row r="98">
          <cell r="E98">
            <v>24747</v>
          </cell>
        </row>
        <row r="99">
          <cell r="E99">
            <v>43307</v>
          </cell>
        </row>
        <row r="100">
          <cell r="E100">
            <v>18371</v>
          </cell>
        </row>
        <row r="101">
          <cell r="E101">
            <v>58742</v>
          </cell>
        </row>
        <row r="102">
          <cell r="E102">
            <v>19785</v>
          </cell>
        </row>
        <row r="103">
          <cell r="E103">
            <v>16406</v>
          </cell>
        </row>
        <row r="104">
          <cell r="E104">
            <v>150147</v>
          </cell>
        </row>
        <row r="105">
          <cell r="E105">
            <v>0</v>
          </cell>
        </row>
        <row r="106">
          <cell r="E106">
            <v>150147</v>
          </cell>
        </row>
        <row r="107">
          <cell r="E107">
            <v>65829</v>
          </cell>
        </row>
        <row r="108">
          <cell r="E108">
            <v>46310</v>
          </cell>
        </row>
        <row r="109">
          <cell r="E109">
            <v>38008</v>
          </cell>
        </row>
        <row r="110">
          <cell r="E110">
            <v>358562</v>
          </cell>
        </row>
        <row r="111">
          <cell r="E111">
            <v>0</v>
          </cell>
        </row>
        <row r="112">
          <cell r="E112">
            <v>358562</v>
          </cell>
        </row>
        <row r="113">
          <cell r="E113">
            <v>75243</v>
          </cell>
        </row>
        <row r="114">
          <cell r="E114">
            <v>20686</v>
          </cell>
        </row>
        <row r="115">
          <cell r="E115">
            <v>25789</v>
          </cell>
        </row>
        <row r="116">
          <cell r="E116">
            <v>31963</v>
          </cell>
        </row>
        <row r="117">
          <cell r="E117">
            <v>30423</v>
          </cell>
        </row>
        <row r="118">
          <cell r="E118">
            <v>39667</v>
          </cell>
        </row>
        <row r="119">
          <cell r="E119">
            <v>14376</v>
          </cell>
        </row>
        <row r="120">
          <cell r="E120">
            <v>28757</v>
          </cell>
        </row>
        <row r="121">
          <cell r="E121">
            <v>39748</v>
          </cell>
        </row>
        <row r="122">
          <cell r="E122">
            <v>51910</v>
          </cell>
        </row>
        <row r="123">
          <cell r="E123">
            <v>490160</v>
          </cell>
        </row>
        <row r="124">
          <cell r="E124">
            <v>0</v>
          </cell>
        </row>
        <row r="125">
          <cell r="E125">
            <v>490160</v>
          </cell>
        </row>
        <row r="126">
          <cell r="E126">
            <v>75249</v>
          </cell>
        </row>
        <row r="127">
          <cell r="E127">
            <v>15209</v>
          </cell>
        </row>
        <row r="128">
          <cell r="E128">
            <v>58583</v>
          </cell>
        </row>
        <row r="129">
          <cell r="E129">
            <v>54853</v>
          </cell>
        </row>
        <row r="130">
          <cell r="E130">
            <v>40959</v>
          </cell>
        </row>
        <row r="131">
          <cell r="E131">
            <v>29035</v>
          </cell>
        </row>
        <row r="132">
          <cell r="E132">
            <v>45040</v>
          </cell>
        </row>
        <row r="133">
          <cell r="E133">
            <v>24485</v>
          </cell>
        </row>
        <row r="134">
          <cell r="E134">
            <v>29776</v>
          </cell>
        </row>
        <row r="135">
          <cell r="E135">
            <v>52044</v>
          </cell>
        </row>
        <row r="136">
          <cell r="E136">
            <v>27710</v>
          </cell>
        </row>
        <row r="137">
          <cell r="E137">
            <v>37217</v>
          </cell>
        </row>
        <row r="138">
          <cell r="E138">
            <v>380366</v>
          </cell>
        </row>
        <row r="139">
          <cell r="E139">
            <v>0</v>
          </cell>
        </row>
        <row r="140">
          <cell r="E140">
            <v>380366</v>
          </cell>
        </row>
        <row r="141">
          <cell r="E141">
            <v>136005</v>
          </cell>
        </row>
        <row r="142">
          <cell r="E142">
            <v>51024</v>
          </cell>
        </row>
        <row r="143">
          <cell r="E143">
            <v>103186</v>
          </cell>
        </row>
        <row r="144">
          <cell r="E144">
            <v>47848</v>
          </cell>
        </row>
        <row r="145">
          <cell r="E145">
            <v>42303</v>
          </cell>
        </row>
        <row r="146">
          <cell r="E146">
            <v>184096</v>
          </cell>
        </row>
        <row r="147">
          <cell r="E147">
            <v>0</v>
          </cell>
        </row>
        <row r="148">
          <cell r="E148">
            <v>184096</v>
          </cell>
        </row>
        <row r="149">
          <cell r="E149">
            <v>55504</v>
          </cell>
        </row>
        <row r="150">
          <cell r="E150">
            <v>27035</v>
          </cell>
        </row>
        <row r="151">
          <cell r="E151">
            <v>55947</v>
          </cell>
        </row>
        <row r="152">
          <cell r="E152">
            <v>28560</v>
          </cell>
        </row>
        <row r="153">
          <cell r="E153">
            <v>17050</v>
          </cell>
        </row>
        <row r="154">
          <cell r="E154">
            <v>185898</v>
          </cell>
        </row>
        <row r="155">
          <cell r="E155">
            <v>0</v>
          </cell>
        </row>
        <row r="156">
          <cell r="E156">
            <v>185898</v>
          </cell>
        </row>
        <row r="157">
          <cell r="E157">
            <v>55423</v>
          </cell>
        </row>
        <row r="158">
          <cell r="E158">
            <v>60757</v>
          </cell>
        </row>
        <row r="159">
          <cell r="E159">
            <v>25897</v>
          </cell>
        </row>
        <row r="160">
          <cell r="E160">
            <v>43821</v>
          </cell>
        </row>
        <row r="161">
          <cell r="E161">
            <v>73176</v>
          </cell>
        </row>
        <row r="162">
          <cell r="E162">
            <v>0</v>
          </cell>
        </row>
        <row r="163">
          <cell r="E163">
            <v>73176</v>
          </cell>
        </row>
        <row r="164">
          <cell r="E164">
            <v>31157</v>
          </cell>
        </row>
        <row r="165">
          <cell r="E165">
            <v>13069</v>
          </cell>
        </row>
        <row r="166">
          <cell r="E166">
            <v>5098</v>
          </cell>
        </row>
        <row r="167">
          <cell r="E167">
            <v>23852</v>
          </cell>
        </row>
        <row r="168">
          <cell r="E168">
            <v>54981</v>
          </cell>
        </row>
        <row r="169">
          <cell r="E169">
            <v>0</v>
          </cell>
        </row>
        <row r="170">
          <cell r="E170">
            <v>54981</v>
          </cell>
        </row>
        <row r="171">
          <cell r="E171">
            <v>24462</v>
          </cell>
        </row>
        <row r="172">
          <cell r="E172">
            <v>22884</v>
          </cell>
        </row>
        <row r="173">
          <cell r="E173">
            <v>7635</v>
          </cell>
        </row>
        <row r="174">
          <cell r="E174">
            <v>318324</v>
          </cell>
        </row>
        <row r="175">
          <cell r="E175">
            <v>0</v>
          </cell>
        </row>
        <row r="176">
          <cell r="E176">
            <v>318324</v>
          </cell>
        </row>
        <row r="177">
          <cell r="E177">
            <v>59195</v>
          </cell>
        </row>
        <row r="178">
          <cell r="E178">
            <v>57311</v>
          </cell>
        </row>
        <row r="179">
          <cell r="E179">
            <v>39244</v>
          </cell>
        </row>
        <row r="180">
          <cell r="E180">
            <v>44270</v>
          </cell>
        </row>
        <row r="181">
          <cell r="E181">
            <v>27388</v>
          </cell>
        </row>
        <row r="182">
          <cell r="E182">
            <v>25286</v>
          </cell>
        </row>
        <row r="183">
          <cell r="E183">
            <v>40412</v>
          </cell>
        </row>
        <row r="184">
          <cell r="E184">
            <v>25218</v>
          </cell>
        </row>
      </sheetData>
      <sheetData sheetId="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  <sheetName val="中小学生"/>
    </sheetNames>
    <sheetDataSet>
      <sheetData sheetId="0">
        <row r="4">
          <cell r="E4">
            <v>4375.6000000000004</v>
          </cell>
        </row>
        <row r="6">
          <cell r="E6">
            <v>4176</v>
          </cell>
        </row>
        <row r="7">
          <cell r="E7">
            <v>0</v>
          </cell>
        </row>
        <row r="8">
          <cell r="E8">
            <v>4176</v>
          </cell>
        </row>
        <row r="9">
          <cell r="E9">
            <v>500.89999999999992</v>
          </cell>
        </row>
        <row r="11">
          <cell r="E11">
            <v>500.89999999999992</v>
          </cell>
        </row>
        <row r="12">
          <cell r="E12">
            <v>46.2</v>
          </cell>
        </row>
        <row r="13">
          <cell r="E13">
            <v>51.6</v>
          </cell>
        </row>
        <row r="14">
          <cell r="E14">
            <v>35.1</v>
          </cell>
        </row>
        <row r="15">
          <cell r="E15">
            <v>61</v>
          </cell>
        </row>
        <row r="16">
          <cell r="E16">
            <v>15.8</v>
          </cell>
        </row>
        <row r="17">
          <cell r="E17">
            <v>26.7</v>
          </cell>
        </row>
        <row r="18">
          <cell r="E18">
            <v>13.8</v>
          </cell>
        </row>
        <row r="19">
          <cell r="E19">
            <v>27.3</v>
          </cell>
        </row>
        <row r="20">
          <cell r="E20">
            <v>40.6</v>
          </cell>
        </row>
        <row r="21">
          <cell r="E21">
            <v>22.9</v>
          </cell>
        </row>
        <row r="22">
          <cell r="E22">
            <v>34.200000000000003</v>
          </cell>
        </row>
        <row r="23">
          <cell r="E23">
            <v>44.9</v>
          </cell>
        </row>
        <row r="24">
          <cell r="E24">
            <v>30.4</v>
          </cell>
        </row>
        <row r="25">
          <cell r="E25">
            <v>50.4</v>
          </cell>
        </row>
        <row r="26">
          <cell r="E26">
            <v>507.4</v>
          </cell>
        </row>
        <row r="28">
          <cell r="E28">
            <v>507.4</v>
          </cell>
        </row>
        <row r="29">
          <cell r="E29">
            <v>75.599999999999994</v>
          </cell>
        </row>
        <row r="30">
          <cell r="E30">
            <v>37.4</v>
          </cell>
        </row>
        <row r="31">
          <cell r="E31">
            <v>51.7</v>
          </cell>
        </row>
        <row r="32">
          <cell r="E32">
            <v>36.5</v>
          </cell>
        </row>
        <row r="33">
          <cell r="E33">
            <v>24.9</v>
          </cell>
        </row>
        <row r="34">
          <cell r="E34">
            <v>40.9</v>
          </cell>
        </row>
        <row r="35">
          <cell r="E35">
            <v>15.7</v>
          </cell>
        </row>
        <row r="36">
          <cell r="E36">
            <v>125.9</v>
          </cell>
        </row>
        <row r="37">
          <cell r="E37">
            <v>52.4</v>
          </cell>
        </row>
        <row r="38">
          <cell r="E38">
            <v>37</v>
          </cell>
        </row>
        <row r="39">
          <cell r="E39">
            <v>9.4</v>
          </cell>
        </row>
        <row r="40">
          <cell r="E40">
            <v>561.1</v>
          </cell>
        </row>
        <row r="42">
          <cell r="E42">
            <v>561.1</v>
          </cell>
        </row>
        <row r="43">
          <cell r="E43">
            <v>63.3</v>
          </cell>
        </row>
        <row r="44">
          <cell r="E44">
            <v>39.299999999999997</v>
          </cell>
        </row>
        <row r="45">
          <cell r="E45">
            <v>19.100000000000001</v>
          </cell>
        </row>
        <row r="46">
          <cell r="E46">
            <v>132.4</v>
          </cell>
        </row>
        <row r="47">
          <cell r="E47">
            <v>67.3</v>
          </cell>
        </row>
        <row r="48">
          <cell r="E48">
            <v>53.8</v>
          </cell>
        </row>
        <row r="49">
          <cell r="E49">
            <v>35.4</v>
          </cell>
        </row>
        <row r="50">
          <cell r="E50">
            <v>60.1</v>
          </cell>
        </row>
        <row r="51">
          <cell r="E51">
            <v>90.4</v>
          </cell>
        </row>
        <row r="52">
          <cell r="E52">
            <v>206.9</v>
          </cell>
        </row>
        <row r="54">
          <cell r="E54">
            <v>206.9</v>
          </cell>
        </row>
        <row r="55">
          <cell r="E55">
            <v>39.299999999999997</v>
          </cell>
        </row>
        <row r="56">
          <cell r="E56">
            <v>26.7</v>
          </cell>
        </row>
        <row r="57">
          <cell r="E57">
            <v>26.3</v>
          </cell>
        </row>
        <row r="58">
          <cell r="E58">
            <v>15.4</v>
          </cell>
        </row>
        <row r="59">
          <cell r="E59">
            <v>20.2</v>
          </cell>
        </row>
        <row r="60">
          <cell r="E60">
            <v>17.399999999999999</v>
          </cell>
        </row>
        <row r="61">
          <cell r="E61">
            <v>14.9</v>
          </cell>
        </row>
        <row r="62">
          <cell r="E62">
            <v>27</v>
          </cell>
        </row>
        <row r="63">
          <cell r="E63">
            <v>19.7</v>
          </cell>
        </row>
        <row r="64">
          <cell r="E64">
            <v>401.50000000000006</v>
          </cell>
        </row>
        <row r="66">
          <cell r="E66">
            <v>401.50000000000006</v>
          </cell>
        </row>
        <row r="67">
          <cell r="E67">
            <v>38.700000000000003</v>
          </cell>
        </row>
        <row r="68">
          <cell r="E68">
            <v>26.2</v>
          </cell>
        </row>
        <row r="69">
          <cell r="E69">
            <v>32.4</v>
          </cell>
        </row>
        <row r="70">
          <cell r="E70">
            <v>49.6</v>
          </cell>
        </row>
        <row r="71">
          <cell r="E71">
            <v>29</v>
          </cell>
        </row>
        <row r="72">
          <cell r="E72">
            <v>49.2</v>
          </cell>
        </row>
        <row r="73">
          <cell r="E73">
            <v>37.5</v>
          </cell>
        </row>
        <row r="74">
          <cell r="E74">
            <v>14.6</v>
          </cell>
        </row>
        <row r="75">
          <cell r="E75">
            <v>7.8</v>
          </cell>
        </row>
        <row r="76">
          <cell r="E76">
            <v>31.6</v>
          </cell>
        </row>
        <row r="77">
          <cell r="E77">
            <v>36.9</v>
          </cell>
        </row>
        <row r="78">
          <cell r="E78">
            <v>27.5</v>
          </cell>
        </row>
        <row r="79">
          <cell r="E79">
            <v>20.5</v>
          </cell>
        </row>
        <row r="80">
          <cell r="E80">
            <v>332</v>
          </cell>
        </row>
        <row r="82">
          <cell r="E82">
            <v>332</v>
          </cell>
        </row>
        <row r="83">
          <cell r="E83">
            <v>42.9</v>
          </cell>
        </row>
        <row r="84">
          <cell r="E84">
            <v>44.2</v>
          </cell>
        </row>
        <row r="85">
          <cell r="E85">
            <v>25</v>
          </cell>
        </row>
        <row r="86">
          <cell r="E86">
            <v>27</v>
          </cell>
        </row>
        <row r="87">
          <cell r="E87">
            <v>35.200000000000003</v>
          </cell>
        </row>
        <row r="88">
          <cell r="E88">
            <v>44.6</v>
          </cell>
        </row>
        <row r="89">
          <cell r="E89">
            <v>74.400000000000006</v>
          </cell>
        </row>
        <row r="90">
          <cell r="E90">
            <v>38.700000000000003</v>
          </cell>
        </row>
        <row r="91">
          <cell r="E91">
            <v>234.6</v>
          </cell>
        </row>
        <row r="93">
          <cell r="E93">
            <v>234.6</v>
          </cell>
        </row>
        <row r="94">
          <cell r="E94">
            <v>19.8</v>
          </cell>
        </row>
        <row r="95">
          <cell r="E95">
            <v>18.5</v>
          </cell>
        </row>
        <row r="96">
          <cell r="E96">
            <v>35.1</v>
          </cell>
        </row>
        <row r="97">
          <cell r="E97">
            <v>29.3</v>
          </cell>
        </row>
        <row r="98">
          <cell r="E98">
            <v>20.399999999999999</v>
          </cell>
        </row>
        <row r="99">
          <cell r="E99">
            <v>35.299999999999997</v>
          </cell>
        </row>
        <row r="100">
          <cell r="E100">
            <v>9.4</v>
          </cell>
        </row>
        <row r="101">
          <cell r="E101">
            <v>47.1</v>
          </cell>
        </row>
        <row r="102">
          <cell r="E102">
            <v>11.4</v>
          </cell>
        </row>
        <row r="103">
          <cell r="E103">
            <v>8.3000000000000007</v>
          </cell>
        </row>
        <row r="104">
          <cell r="E104">
            <v>86.9</v>
          </cell>
        </row>
        <row r="106">
          <cell r="E106">
            <v>86.9</v>
          </cell>
        </row>
        <row r="107">
          <cell r="E107">
            <v>37.4</v>
          </cell>
        </row>
        <row r="108">
          <cell r="E108">
            <v>29.6</v>
          </cell>
        </row>
        <row r="109">
          <cell r="E109">
            <v>19.899999999999999</v>
          </cell>
        </row>
        <row r="110">
          <cell r="E110">
            <v>255.1</v>
          </cell>
        </row>
        <row r="112">
          <cell r="E112">
            <v>255.1</v>
          </cell>
        </row>
        <row r="113">
          <cell r="E113">
            <v>49.1</v>
          </cell>
        </row>
        <row r="114">
          <cell r="E114">
            <v>15.4</v>
          </cell>
        </row>
        <row r="115">
          <cell r="E115">
            <v>20</v>
          </cell>
        </row>
        <row r="116">
          <cell r="E116">
            <v>23.2</v>
          </cell>
        </row>
        <row r="117">
          <cell r="E117">
            <v>20.3</v>
          </cell>
        </row>
        <row r="118">
          <cell r="E118">
            <v>28.1</v>
          </cell>
        </row>
        <row r="119">
          <cell r="E119">
            <v>10.4</v>
          </cell>
        </row>
        <row r="120">
          <cell r="E120">
            <v>20.7</v>
          </cell>
        </row>
        <row r="121">
          <cell r="E121">
            <v>26.4</v>
          </cell>
        </row>
        <row r="122">
          <cell r="E122">
            <v>41.5</v>
          </cell>
        </row>
        <row r="123">
          <cell r="E123">
            <v>335.89999999999992</v>
          </cell>
        </row>
        <row r="125">
          <cell r="E125">
            <v>335.89999999999992</v>
          </cell>
        </row>
        <row r="126">
          <cell r="E126">
            <v>52.6</v>
          </cell>
        </row>
        <row r="127">
          <cell r="E127">
            <v>10</v>
          </cell>
        </row>
        <row r="128">
          <cell r="E128">
            <v>44.6</v>
          </cell>
        </row>
        <row r="129">
          <cell r="E129">
            <v>32.700000000000003</v>
          </cell>
        </row>
        <row r="130">
          <cell r="E130">
            <v>31.2</v>
          </cell>
        </row>
        <row r="131">
          <cell r="E131">
            <v>21.5</v>
          </cell>
        </row>
        <row r="132">
          <cell r="E132">
            <v>30.2</v>
          </cell>
        </row>
        <row r="133">
          <cell r="E133">
            <v>17.2</v>
          </cell>
        </row>
        <row r="134">
          <cell r="E134">
            <v>19.8</v>
          </cell>
        </row>
        <row r="135">
          <cell r="E135">
            <v>33</v>
          </cell>
        </row>
        <row r="136">
          <cell r="E136">
            <v>16.899999999999999</v>
          </cell>
        </row>
        <row r="137">
          <cell r="E137">
            <v>26.2</v>
          </cell>
        </row>
        <row r="138">
          <cell r="E138">
            <v>239.20000000000002</v>
          </cell>
        </row>
        <row r="140">
          <cell r="E140">
            <v>239.20000000000002</v>
          </cell>
        </row>
        <row r="141">
          <cell r="E141">
            <v>84.6</v>
          </cell>
        </row>
        <row r="142">
          <cell r="E142">
            <v>32.700000000000003</v>
          </cell>
        </row>
        <row r="143">
          <cell r="E143">
            <v>61</v>
          </cell>
        </row>
        <row r="144">
          <cell r="E144">
            <v>34</v>
          </cell>
        </row>
        <row r="145">
          <cell r="E145">
            <v>26.9</v>
          </cell>
        </row>
        <row r="146">
          <cell r="E146">
            <v>104.7</v>
          </cell>
        </row>
        <row r="148">
          <cell r="E148">
            <v>104.7</v>
          </cell>
        </row>
        <row r="149">
          <cell r="E149">
            <v>33.9</v>
          </cell>
        </row>
        <row r="150">
          <cell r="E150">
            <v>15.9</v>
          </cell>
        </row>
        <row r="151">
          <cell r="E151">
            <v>26.5</v>
          </cell>
        </row>
        <row r="152">
          <cell r="E152">
            <v>17</v>
          </cell>
        </row>
        <row r="153">
          <cell r="E153">
            <v>11.4</v>
          </cell>
        </row>
        <row r="154">
          <cell r="E154">
            <v>111.9</v>
          </cell>
        </row>
        <row r="156">
          <cell r="E156">
            <v>111.9</v>
          </cell>
        </row>
        <row r="157">
          <cell r="E157">
            <v>35.1</v>
          </cell>
        </row>
        <row r="158">
          <cell r="E158">
            <v>38.4</v>
          </cell>
        </row>
        <row r="159">
          <cell r="E159">
            <v>14.9</v>
          </cell>
        </row>
        <row r="160">
          <cell r="E160">
            <v>23.5</v>
          </cell>
        </row>
        <row r="161">
          <cell r="E161">
            <v>47.2</v>
          </cell>
        </row>
        <row r="163">
          <cell r="E163">
            <v>47.2</v>
          </cell>
        </row>
        <row r="164">
          <cell r="E164">
            <v>19.100000000000001</v>
          </cell>
        </row>
        <row r="165">
          <cell r="E165">
            <v>9.1</v>
          </cell>
        </row>
        <row r="166">
          <cell r="E166">
            <v>3.4</v>
          </cell>
        </row>
        <row r="167">
          <cell r="E167">
            <v>15.6</v>
          </cell>
        </row>
        <row r="168">
          <cell r="E168">
            <v>33.700000000000003</v>
          </cell>
        </row>
        <row r="170">
          <cell r="E170">
            <v>33.700000000000003</v>
          </cell>
        </row>
        <row r="171">
          <cell r="E171">
            <v>13.3</v>
          </cell>
        </row>
        <row r="172">
          <cell r="E172">
            <v>14.5</v>
          </cell>
        </row>
        <row r="173">
          <cell r="E173">
            <v>5.9</v>
          </cell>
        </row>
        <row r="174">
          <cell r="E174">
            <v>217.00000000000003</v>
          </cell>
        </row>
        <row r="176">
          <cell r="E176">
            <v>217.00000000000003</v>
          </cell>
        </row>
        <row r="177">
          <cell r="E177">
            <v>42.4</v>
          </cell>
        </row>
        <row r="178">
          <cell r="E178">
            <v>40.5</v>
          </cell>
        </row>
        <row r="179">
          <cell r="E179">
            <v>27.8</v>
          </cell>
        </row>
        <row r="180">
          <cell r="E180">
            <v>32.6</v>
          </cell>
        </row>
        <row r="181">
          <cell r="E181">
            <v>15.8</v>
          </cell>
        </row>
        <row r="182">
          <cell r="E182">
            <v>16.399999999999999</v>
          </cell>
        </row>
        <row r="183">
          <cell r="E183">
            <v>25.5</v>
          </cell>
        </row>
        <row r="184">
          <cell r="E184">
            <v>16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01"/>
      <sheetName val="2009011"/>
      <sheetName val="200901-"/>
      <sheetName val="2009012"/>
      <sheetName val="2009013"/>
      <sheetName val="2009014"/>
      <sheetName val="200902"/>
      <sheetName val="2009021"/>
      <sheetName val="200902-"/>
      <sheetName val="2009022"/>
      <sheetName val="2009023"/>
      <sheetName val="2009024"/>
      <sheetName val="200903"/>
      <sheetName val="2009031"/>
      <sheetName val="200903-"/>
      <sheetName val="2009032"/>
      <sheetName val="2009033"/>
      <sheetName val="2009034"/>
      <sheetName val="200904"/>
      <sheetName val="2009041"/>
      <sheetName val="2009041 (2)"/>
      <sheetName val="200904-"/>
      <sheetName val="2009042"/>
      <sheetName val="2009043"/>
      <sheetName val="2009044"/>
      <sheetName val="200905"/>
      <sheetName val="2009051"/>
      <sheetName val="20090512"/>
      <sheetName val="200905-"/>
      <sheetName val="2009052"/>
      <sheetName val="2009053"/>
      <sheetName val="2009054"/>
      <sheetName val="200906"/>
      <sheetName val="2009061"/>
      <sheetName val="20090612"/>
      <sheetName val="200906-"/>
      <sheetName val="2009062"/>
      <sheetName val="2009063"/>
      <sheetName val="2009064"/>
      <sheetName val="200907"/>
      <sheetName val="2009071"/>
      <sheetName val="20090712"/>
      <sheetName val="200907-"/>
      <sheetName val="2009072"/>
      <sheetName val="2009073"/>
      <sheetName val="2009074"/>
      <sheetName val="200908"/>
      <sheetName val="2009081"/>
      <sheetName val="20090812"/>
      <sheetName val="200908-"/>
      <sheetName val="2009082"/>
      <sheetName val="2009083"/>
      <sheetName val="2009084"/>
      <sheetName val="200909"/>
      <sheetName val="2009091"/>
      <sheetName val="20090912"/>
      <sheetName val="200909-"/>
      <sheetName val="2009092"/>
      <sheetName val="2009093"/>
      <sheetName val="2009094"/>
      <sheetName val="200910"/>
      <sheetName val="2009101"/>
      <sheetName val="200910-1"/>
      <sheetName val="200910-"/>
      <sheetName val="2009102"/>
      <sheetName val="2009103"/>
      <sheetName val="2009104"/>
      <sheetName val="200911"/>
      <sheetName val="200911 "/>
      <sheetName val="200911-1 "/>
      <sheetName val="200911-"/>
      <sheetName val="2009112"/>
      <sheetName val="2009113"/>
      <sheetName val="2009114"/>
      <sheetName val="200912"/>
      <sheetName val="200912 "/>
      <sheetName val="200912-1"/>
      <sheetName val="200912-"/>
      <sheetName val="2009122"/>
      <sheetName val="2009123"/>
      <sheetName val="2009124"/>
      <sheetName val="2009124 (3)"/>
      <sheetName val="2009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A3" t="str">
            <v xml:space="preserve">                                                              金额单位：千元</v>
          </cell>
        </row>
      </sheetData>
      <sheetData sheetId="20" refreshError="1"/>
      <sheetData sheetId="21" refreshError="1"/>
      <sheetData sheetId="22">
        <row r="3">
          <cell r="A3" t="str">
            <v xml:space="preserve">                                                            金额单位：千元</v>
          </cell>
        </row>
      </sheetData>
      <sheetData sheetId="23">
        <row r="3">
          <cell r="A3" t="str">
            <v xml:space="preserve">                                       金额单位：千元</v>
          </cell>
        </row>
        <row r="4">
          <cell r="A4" t="str">
            <v>序
号</v>
          </cell>
          <cell r="B4" t="str">
            <v>乡镇</v>
          </cell>
          <cell r="C4" t="str">
            <v>国税部门</v>
          </cell>
          <cell r="F4" t="str">
            <v>地税部门</v>
          </cell>
          <cell r="I4" t="str">
            <v>财政部门</v>
          </cell>
        </row>
        <row r="5">
          <cell r="C5" t="str">
            <v>全年
预算数</v>
          </cell>
          <cell r="D5" t="str">
            <v>累计
完成数</v>
          </cell>
          <cell r="E5" t="str">
            <v>为预算
%</v>
          </cell>
          <cell r="F5" t="str">
            <v>全年
预算数</v>
          </cell>
          <cell r="G5" t="str">
            <v>累计
完成数</v>
          </cell>
          <cell r="H5" t="str">
            <v>为预算
%</v>
          </cell>
          <cell r="I5" t="str">
            <v>全年
预算数</v>
          </cell>
          <cell r="J5" t="str">
            <v>累计
完成数</v>
          </cell>
          <cell r="K5" t="str">
            <v>为预算
%</v>
          </cell>
        </row>
        <row r="7">
          <cell r="A7">
            <v>1</v>
          </cell>
          <cell r="B7" t="str">
            <v>全县合计</v>
          </cell>
          <cell r="C7">
            <v>14710</v>
          </cell>
          <cell r="D7">
            <v>4238</v>
          </cell>
          <cell r="E7">
            <v>28.810333106730116</v>
          </cell>
          <cell r="F7">
            <v>75860</v>
          </cell>
          <cell r="G7">
            <v>29942</v>
          </cell>
          <cell r="H7">
            <v>39.470076456630636</v>
          </cell>
          <cell r="I7">
            <v>51690</v>
          </cell>
          <cell r="J7">
            <v>21477</v>
          </cell>
          <cell r="K7">
            <v>41.549622751015669</v>
          </cell>
        </row>
        <row r="8">
          <cell r="A8">
            <v>2</v>
          </cell>
          <cell r="B8" t="str">
            <v>县本级</v>
          </cell>
          <cell r="C8">
            <v>13660</v>
          </cell>
          <cell r="D8">
            <v>3682</v>
          </cell>
          <cell r="E8">
            <v>26.954612005856514</v>
          </cell>
          <cell r="F8">
            <v>58210</v>
          </cell>
          <cell r="G8">
            <v>22292</v>
          </cell>
          <cell r="H8">
            <v>38.295825459543032</v>
          </cell>
          <cell r="I8">
            <v>44500</v>
          </cell>
          <cell r="J8">
            <v>20163</v>
          </cell>
          <cell r="K8">
            <v>45.310112359550558</v>
          </cell>
        </row>
        <row r="9">
          <cell r="A9">
            <v>3</v>
          </cell>
          <cell r="B9" t="str">
            <v>乡镇小计</v>
          </cell>
          <cell r="C9">
            <v>1050</v>
          </cell>
          <cell r="D9">
            <v>556</v>
          </cell>
          <cell r="E9">
            <v>52.952380952380949</v>
          </cell>
          <cell r="F9">
            <v>17650</v>
          </cell>
          <cell r="G9">
            <v>7650</v>
          </cell>
          <cell r="H9">
            <v>43.342776203966004</v>
          </cell>
          <cell r="I9">
            <v>7190</v>
          </cell>
          <cell r="J9">
            <v>1314</v>
          </cell>
          <cell r="K9">
            <v>18.275382475660638</v>
          </cell>
        </row>
        <row r="10">
          <cell r="A10">
            <v>4</v>
          </cell>
          <cell r="B10" t="str">
            <v>城关</v>
          </cell>
          <cell r="C10">
            <v>150</v>
          </cell>
          <cell r="D10">
            <v>155</v>
          </cell>
          <cell r="E10">
            <v>103.33333333333333</v>
          </cell>
          <cell r="F10">
            <v>5150</v>
          </cell>
          <cell r="G10">
            <v>2103</v>
          </cell>
          <cell r="H10">
            <v>40.834951456310677</v>
          </cell>
          <cell r="I10">
            <v>2000</v>
          </cell>
          <cell r="J10">
            <v>219</v>
          </cell>
          <cell r="K10">
            <v>10.95</v>
          </cell>
        </row>
        <row r="11">
          <cell r="A11">
            <v>5</v>
          </cell>
          <cell r="B11" t="str">
            <v>龙山</v>
          </cell>
          <cell r="C11">
            <v>400</v>
          </cell>
          <cell r="D11">
            <v>111</v>
          </cell>
          <cell r="E11">
            <v>27.75</v>
          </cell>
          <cell r="F11">
            <v>2160</v>
          </cell>
          <cell r="G11">
            <v>1184</v>
          </cell>
          <cell r="H11">
            <v>54.814814814814817</v>
          </cell>
          <cell r="I11">
            <v>2550</v>
          </cell>
          <cell r="J11">
            <v>163</v>
          </cell>
          <cell r="K11">
            <v>6.3921568627450984</v>
          </cell>
        </row>
        <row r="12">
          <cell r="A12">
            <v>6</v>
          </cell>
          <cell r="B12" t="str">
            <v>东卜</v>
          </cell>
          <cell r="C12">
            <v>22.5</v>
          </cell>
          <cell r="D12">
            <v>2</v>
          </cell>
          <cell r="E12">
            <v>8.8888888888888893</v>
          </cell>
          <cell r="F12">
            <v>660</v>
          </cell>
          <cell r="G12">
            <v>205</v>
          </cell>
          <cell r="H12">
            <v>31.060606060606062</v>
          </cell>
          <cell r="I12">
            <v>130</v>
          </cell>
          <cell r="J12">
            <v>3</v>
          </cell>
          <cell r="K12">
            <v>2.3076923076923075</v>
          </cell>
        </row>
        <row r="13">
          <cell r="A13">
            <v>7</v>
          </cell>
          <cell r="B13" t="str">
            <v>竹杆</v>
          </cell>
          <cell r="C13">
            <v>25</v>
          </cell>
          <cell r="D13">
            <v>6</v>
          </cell>
          <cell r="E13">
            <v>24</v>
          </cell>
          <cell r="F13">
            <v>720</v>
          </cell>
          <cell r="G13">
            <v>251</v>
          </cell>
          <cell r="H13">
            <v>34.861111111111114</v>
          </cell>
          <cell r="I13">
            <v>140</v>
          </cell>
          <cell r="J13">
            <v>18</v>
          </cell>
          <cell r="K13">
            <v>12.857142857142858</v>
          </cell>
        </row>
        <row r="14">
          <cell r="A14">
            <v>8</v>
          </cell>
          <cell r="B14" t="str">
            <v>庙仙</v>
          </cell>
          <cell r="C14">
            <v>15</v>
          </cell>
          <cell r="D14">
            <v>1</v>
          </cell>
          <cell r="E14">
            <v>6.666666666666667</v>
          </cell>
          <cell r="F14">
            <v>520</v>
          </cell>
          <cell r="G14">
            <v>251</v>
          </cell>
          <cell r="H14">
            <v>48.269230769230766</v>
          </cell>
          <cell r="I14">
            <v>130</v>
          </cell>
          <cell r="J14">
            <v>44</v>
          </cell>
          <cell r="K14">
            <v>33.846153846153847</v>
          </cell>
        </row>
        <row r="15">
          <cell r="A15">
            <v>9</v>
          </cell>
          <cell r="B15" t="str">
            <v>莽张</v>
          </cell>
          <cell r="C15">
            <v>15</v>
          </cell>
          <cell r="D15">
            <v>6</v>
          </cell>
          <cell r="E15">
            <v>40</v>
          </cell>
          <cell r="F15">
            <v>690</v>
          </cell>
          <cell r="G15">
            <v>287</v>
          </cell>
          <cell r="H15">
            <v>41.594202898550726</v>
          </cell>
          <cell r="I15">
            <v>80</v>
          </cell>
          <cell r="J15">
            <v>42</v>
          </cell>
          <cell r="K15">
            <v>52.5</v>
          </cell>
        </row>
        <row r="16">
          <cell r="A16">
            <v>10</v>
          </cell>
          <cell r="B16" t="str">
            <v>周党</v>
          </cell>
          <cell r="C16">
            <v>55</v>
          </cell>
          <cell r="D16">
            <v>50</v>
          </cell>
          <cell r="E16">
            <v>90.909090909090907</v>
          </cell>
          <cell r="F16">
            <v>900</v>
          </cell>
          <cell r="G16">
            <v>280</v>
          </cell>
          <cell r="H16">
            <v>31.111111111111111</v>
          </cell>
          <cell r="I16">
            <v>260</v>
          </cell>
          <cell r="J16">
            <v>3</v>
          </cell>
          <cell r="K16">
            <v>1.1538461538461537</v>
          </cell>
        </row>
        <row r="17">
          <cell r="A17">
            <v>11</v>
          </cell>
          <cell r="B17" t="str">
            <v>定远</v>
          </cell>
          <cell r="C17">
            <v>25</v>
          </cell>
          <cell r="D17">
            <v>0</v>
          </cell>
          <cell r="E17">
            <v>0</v>
          </cell>
          <cell r="F17">
            <v>300</v>
          </cell>
          <cell r="G17">
            <v>85</v>
          </cell>
          <cell r="H17">
            <v>28.333333333333332</v>
          </cell>
          <cell r="I17">
            <v>70</v>
          </cell>
          <cell r="J17">
            <v>12</v>
          </cell>
          <cell r="K17">
            <v>17.142857142857142</v>
          </cell>
        </row>
        <row r="18">
          <cell r="A18">
            <v>12</v>
          </cell>
          <cell r="B18" t="str">
            <v>山店</v>
          </cell>
          <cell r="C18">
            <v>10</v>
          </cell>
          <cell r="D18">
            <v>3</v>
          </cell>
          <cell r="E18">
            <v>30</v>
          </cell>
          <cell r="F18">
            <v>320</v>
          </cell>
          <cell r="G18">
            <v>109</v>
          </cell>
          <cell r="H18">
            <v>34.0625</v>
          </cell>
          <cell r="I18">
            <v>70</v>
          </cell>
          <cell r="J18">
            <v>20</v>
          </cell>
          <cell r="K18">
            <v>28.571428571428573</v>
          </cell>
        </row>
        <row r="19">
          <cell r="A19">
            <v>13</v>
          </cell>
          <cell r="B19" t="str">
            <v>潘新</v>
          </cell>
          <cell r="C19">
            <v>10</v>
          </cell>
          <cell r="D19">
            <v>4</v>
          </cell>
          <cell r="E19">
            <v>40</v>
          </cell>
          <cell r="F19">
            <v>420</v>
          </cell>
          <cell r="G19">
            <v>155</v>
          </cell>
          <cell r="H19">
            <v>36.904761904761905</v>
          </cell>
          <cell r="I19">
            <v>120</v>
          </cell>
          <cell r="J19">
            <v>34</v>
          </cell>
          <cell r="K19">
            <v>28.333333333333332</v>
          </cell>
        </row>
        <row r="20">
          <cell r="A20">
            <v>14</v>
          </cell>
          <cell r="B20" t="str">
            <v>彭新</v>
          </cell>
          <cell r="C20">
            <v>25</v>
          </cell>
          <cell r="D20">
            <v>3</v>
          </cell>
          <cell r="E20">
            <v>12</v>
          </cell>
          <cell r="F20">
            <v>620</v>
          </cell>
          <cell r="G20">
            <v>229</v>
          </cell>
          <cell r="H20">
            <v>36.935483870967744</v>
          </cell>
          <cell r="I20">
            <v>120</v>
          </cell>
          <cell r="J20">
            <v>42</v>
          </cell>
          <cell r="K20">
            <v>35</v>
          </cell>
        </row>
        <row r="21">
          <cell r="A21">
            <v>15</v>
          </cell>
          <cell r="B21" t="str">
            <v>铁卜</v>
          </cell>
          <cell r="C21">
            <v>12.5</v>
          </cell>
          <cell r="D21">
            <v>1</v>
          </cell>
          <cell r="E21">
            <v>8</v>
          </cell>
          <cell r="F21">
            <v>260</v>
          </cell>
          <cell r="G21">
            <v>114</v>
          </cell>
          <cell r="H21">
            <v>43.846153846153847</v>
          </cell>
          <cell r="I21">
            <v>90</v>
          </cell>
          <cell r="J21">
            <v>31</v>
          </cell>
          <cell r="K21">
            <v>34.444444444444443</v>
          </cell>
        </row>
        <row r="22">
          <cell r="A22">
            <v>16</v>
          </cell>
          <cell r="B22" t="str">
            <v>灵山</v>
          </cell>
          <cell r="C22">
            <v>100</v>
          </cell>
          <cell r="D22">
            <v>49</v>
          </cell>
          <cell r="E22">
            <v>49</v>
          </cell>
          <cell r="F22">
            <v>890</v>
          </cell>
          <cell r="G22">
            <v>409</v>
          </cell>
          <cell r="H22">
            <v>45.955056179775283</v>
          </cell>
          <cell r="I22">
            <v>400</v>
          </cell>
          <cell r="J22">
            <v>61</v>
          </cell>
          <cell r="K22">
            <v>15.25</v>
          </cell>
        </row>
        <row r="23">
          <cell r="A23">
            <v>17</v>
          </cell>
          <cell r="B23" t="str">
            <v>朱堂</v>
          </cell>
          <cell r="C23">
            <v>100</v>
          </cell>
          <cell r="D23">
            <v>13</v>
          </cell>
          <cell r="E23">
            <v>13</v>
          </cell>
          <cell r="F23">
            <v>330</v>
          </cell>
          <cell r="G23">
            <v>169</v>
          </cell>
          <cell r="H23">
            <v>51.212121212121211</v>
          </cell>
          <cell r="I23">
            <v>70</v>
          </cell>
          <cell r="J23">
            <v>43</v>
          </cell>
          <cell r="K23">
            <v>61.428571428571431</v>
          </cell>
        </row>
        <row r="24">
          <cell r="A24">
            <v>18</v>
          </cell>
          <cell r="B24" t="str">
            <v>青山</v>
          </cell>
          <cell r="C24">
            <v>12.5</v>
          </cell>
          <cell r="D24">
            <v>41</v>
          </cell>
          <cell r="E24">
            <v>328</v>
          </cell>
          <cell r="F24">
            <v>510</v>
          </cell>
          <cell r="G24">
            <v>256</v>
          </cell>
          <cell r="H24">
            <v>50.196078431372548</v>
          </cell>
          <cell r="I24">
            <v>90</v>
          </cell>
          <cell r="J24">
            <v>34</v>
          </cell>
          <cell r="K24">
            <v>37.777777777777779</v>
          </cell>
        </row>
        <row r="25">
          <cell r="A25">
            <v>19</v>
          </cell>
          <cell r="B25" t="str">
            <v>子路</v>
          </cell>
          <cell r="C25">
            <v>7.5</v>
          </cell>
          <cell r="D25">
            <v>7</v>
          </cell>
          <cell r="E25">
            <v>93.333333333333329</v>
          </cell>
          <cell r="F25">
            <v>870</v>
          </cell>
          <cell r="G25">
            <v>545</v>
          </cell>
          <cell r="H25">
            <v>62.643678160919542</v>
          </cell>
          <cell r="I25">
            <v>110</v>
          </cell>
          <cell r="J25">
            <v>20</v>
          </cell>
          <cell r="K25">
            <v>18.181818181818183</v>
          </cell>
        </row>
        <row r="26">
          <cell r="A26">
            <v>20</v>
          </cell>
          <cell r="B26" t="str">
            <v>楠杆</v>
          </cell>
          <cell r="C26">
            <v>50</v>
          </cell>
          <cell r="D26">
            <v>92</v>
          </cell>
          <cell r="E26">
            <v>184</v>
          </cell>
          <cell r="F26">
            <v>1650</v>
          </cell>
          <cell r="G26">
            <v>547</v>
          </cell>
          <cell r="H26">
            <v>33.151515151515149</v>
          </cell>
          <cell r="I26">
            <v>580</v>
          </cell>
          <cell r="J26">
            <v>506</v>
          </cell>
          <cell r="K26">
            <v>87.241379310344826</v>
          </cell>
        </row>
        <row r="27">
          <cell r="A27">
            <v>21</v>
          </cell>
          <cell r="B27" t="str">
            <v>高店</v>
          </cell>
          <cell r="C27">
            <v>5</v>
          </cell>
          <cell r="D27">
            <v>8</v>
          </cell>
          <cell r="E27">
            <v>160</v>
          </cell>
          <cell r="F27">
            <v>260</v>
          </cell>
          <cell r="G27">
            <v>209</v>
          </cell>
          <cell r="H27">
            <v>80.384615384615387</v>
          </cell>
          <cell r="I27">
            <v>70</v>
          </cell>
          <cell r="J27">
            <v>19</v>
          </cell>
          <cell r="K27">
            <v>27.142857142857142</v>
          </cell>
        </row>
        <row r="28">
          <cell r="A28">
            <v>22</v>
          </cell>
          <cell r="B28" t="str">
            <v>尤店</v>
          </cell>
          <cell r="C28">
            <v>10</v>
          </cell>
          <cell r="D28">
            <v>4</v>
          </cell>
          <cell r="E28">
            <v>40</v>
          </cell>
          <cell r="F28">
            <v>420</v>
          </cell>
          <cell r="G28">
            <v>262</v>
          </cell>
          <cell r="H28">
            <v>62.38095238095238</v>
          </cell>
          <cell r="I28">
            <v>110</v>
          </cell>
          <cell r="J28">
            <v>0</v>
          </cell>
          <cell r="K28">
            <v>0</v>
          </cell>
        </row>
      </sheetData>
      <sheetData sheetId="24">
        <row r="2">
          <cell r="G2" t="str">
            <v>金额单位：千元</v>
          </cell>
        </row>
        <row r="3">
          <cell r="A3" t="str">
            <v>项　　目</v>
          </cell>
          <cell r="B3" t="str">
            <v>全年
预算数</v>
          </cell>
          <cell r="C3" t="str">
            <v>其中：</v>
          </cell>
          <cell r="E3" t="str">
            <v>本月止
累计
支出</v>
          </cell>
          <cell r="F3" t="str">
            <v>上年
同期
支出</v>
          </cell>
          <cell r="G3" t="str">
            <v>累计支出</v>
          </cell>
        </row>
        <row r="4">
          <cell r="C4" t="str">
            <v>年初
预算数</v>
          </cell>
          <cell r="D4" t="str">
            <v>上级
追加
专项</v>
          </cell>
          <cell r="G4" t="str">
            <v>为预算
％</v>
          </cell>
          <cell r="H4" t="str">
            <v>为同期
％</v>
          </cell>
        </row>
        <row r="6">
          <cell r="A6" t="str">
            <v>一般预算支出合计</v>
          </cell>
          <cell r="B6">
            <v>630583</v>
          </cell>
          <cell r="C6">
            <v>564920</v>
          </cell>
          <cell r="D6">
            <v>65663</v>
          </cell>
          <cell r="E6">
            <v>240410</v>
          </cell>
          <cell r="F6">
            <v>184160</v>
          </cell>
          <cell r="G6">
            <v>38.125036672412669</v>
          </cell>
          <cell r="H6">
            <v>130.54409209383144</v>
          </cell>
        </row>
        <row r="7">
          <cell r="A7" t="str">
            <v xml:space="preserve">    一、基本公共管理与服务</v>
          </cell>
          <cell r="B7">
            <v>76360</v>
          </cell>
          <cell r="C7">
            <v>76360</v>
          </cell>
          <cell r="E7">
            <v>33880</v>
          </cell>
          <cell r="F7">
            <v>25530</v>
          </cell>
          <cell r="G7">
            <v>44.368779465688846</v>
          </cell>
          <cell r="H7">
            <v>132.7066196631414</v>
          </cell>
        </row>
        <row r="8">
          <cell r="A8" t="str">
            <v xml:space="preserve">    二、外交</v>
          </cell>
          <cell r="B8">
            <v>0</v>
          </cell>
          <cell r="C8">
            <v>0</v>
          </cell>
          <cell r="G8">
            <v>0</v>
          </cell>
          <cell r="H8">
            <v>0</v>
          </cell>
        </row>
        <row r="9">
          <cell r="A9" t="str">
            <v xml:space="preserve">    三、国防</v>
          </cell>
          <cell r="B9">
            <v>0</v>
          </cell>
          <cell r="C9">
            <v>0</v>
          </cell>
          <cell r="G9">
            <v>0</v>
          </cell>
          <cell r="H9">
            <v>0</v>
          </cell>
        </row>
        <row r="10">
          <cell r="A10" t="str">
            <v xml:space="preserve">    四、公共安全</v>
          </cell>
          <cell r="B10">
            <v>30110</v>
          </cell>
          <cell r="C10">
            <v>30110</v>
          </cell>
          <cell r="E10">
            <v>7610</v>
          </cell>
          <cell r="F10">
            <v>7910</v>
          </cell>
          <cell r="G10">
            <v>25.273995350381934</v>
          </cell>
          <cell r="H10">
            <v>96.207332490518326</v>
          </cell>
        </row>
        <row r="11">
          <cell r="A11" t="str">
            <v xml:space="preserve">    五、教育</v>
          </cell>
          <cell r="B11">
            <v>225610</v>
          </cell>
          <cell r="C11">
            <v>221610</v>
          </cell>
          <cell r="D11">
            <v>4000</v>
          </cell>
          <cell r="E11">
            <v>102700</v>
          </cell>
          <cell r="F11">
            <v>77970</v>
          </cell>
          <cell r="G11">
            <v>45.521031869154733</v>
          </cell>
          <cell r="H11">
            <v>131.71732717711942</v>
          </cell>
        </row>
        <row r="12">
          <cell r="A12" t="str">
            <v xml:space="preserve">    六、科学技术</v>
          </cell>
          <cell r="B12">
            <v>2610</v>
          </cell>
          <cell r="C12">
            <v>2610</v>
          </cell>
          <cell r="E12">
            <v>1070</v>
          </cell>
          <cell r="F12">
            <v>820</v>
          </cell>
          <cell r="G12">
            <v>40.996168582375482</v>
          </cell>
          <cell r="H12">
            <v>130.48780487804879</v>
          </cell>
        </row>
        <row r="13">
          <cell r="A13" t="str">
            <v xml:space="preserve">    七、文化体育与传媒</v>
          </cell>
          <cell r="B13">
            <v>6290</v>
          </cell>
          <cell r="C13">
            <v>6290</v>
          </cell>
          <cell r="E13">
            <v>1340</v>
          </cell>
          <cell r="F13">
            <v>1040</v>
          </cell>
          <cell r="G13">
            <v>21.303656597774246</v>
          </cell>
          <cell r="H13">
            <v>128.84615384615384</v>
          </cell>
        </row>
        <row r="14">
          <cell r="A14" t="str">
            <v xml:space="preserve">    八、社会保障和就业</v>
          </cell>
          <cell r="B14">
            <v>169643</v>
          </cell>
          <cell r="C14">
            <v>126420</v>
          </cell>
          <cell r="D14">
            <v>43223</v>
          </cell>
          <cell r="E14">
            <v>51000</v>
          </cell>
          <cell r="F14">
            <v>37180</v>
          </cell>
          <cell r="G14">
            <v>30.06313257841467</v>
          </cell>
          <cell r="H14">
            <v>137.1705217859064</v>
          </cell>
        </row>
        <row r="15">
          <cell r="A15" t="str">
            <v xml:space="preserve">    九、医疗卫生</v>
          </cell>
          <cell r="B15">
            <v>30663</v>
          </cell>
          <cell r="C15">
            <v>25490</v>
          </cell>
          <cell r="D15">
            <v>5173</v>
          </cell>
          <cell r="E15">
            <v>12060</v>
          </cell>
          <cell r="F15">
            <v>13120</v>
          </cell>
          <cell r="G15">
            <v>39.330789550924564</v>
          </cell>
          <cell r="H15">
            <v>91.920731707317074</v>
          </cell>
        </row>
        <row r="16">
          <cell r="A16" t="str">
            <v xml:space="preserve">    十、环境保护</v>
          </cell>
          <cell r="B16">
            <v>2550</v>
          </cell>
          <cell r="C16">
            <v>2550</v>
          </cell>
          <cell r="E16">
            <v>500</v>
          </cell>
          <cell r="F16">
            <v>930</v>
          </cell>
          <cell r="G16">
            <v>19.607843137254903</v>
          </cell>
          <cell r="H16">
            <v>53.763440860215056</v>
          </cell>
        </row>
        <row r="17">
          <cell r="A17" t="str">
            <v xml:space="preserve">    十一、城乡社区事务</v>
          </cell>
          <cell r="B17">
            <v>15700</v>
          </cell>
          <cell r="C17">
            <v>15700</v>
          </cell>
          <cell r="E17">
            <v>4130</v>
          </cell>
          <cell r="F17">
            <v>2700</v>
          </cell>
          <cell r="G17">
            <v>26.305732484076433</v>
          </cell>
          <cell r="H17">
            <v>152.96296296296296</v>
          </cell>
        </row>
        <row r="18">
          <cell r="A18" t="str">
            <v xml:space="preserve">    十二、农林水事务</v>
          </cell>
          <cell r="B18">
            <v>50087</v>
          </cell>
          <cell r="C18">
            <v>36930</v>
          </cell>
          <cell r="D18">
            <v>13157</v>
          </cell>
          <cell r="E18">
            <v>16860</v>
          </cell>
          <cell r="F18">
            <v>12000</v>
          </cell>
          <cell r="G18">
            <v>33.661429113342784</v>
          </cell>
          <cell r="H18">
            <v>140.5</v>
          </cell>
        </row>
        <row r="19">
          <cell r="A19" t="str">
            <v xml:space="preserve">    十三、交通运输</v>
          </cell>
          <cell r="B19">
            <v>4350</v>
          </cell>
          <cell r="C19">
            <v>4240</v>
          </cell>
          <cell r="D19">
            <v>110</v>
          </cell>
          <cell r="E19">
            <v>1920</v>
          </cell>
          <cell r="F19">
            <v>2090</v>
          </cell>
          <cell r="G19">
            <v>44.137931034482762</v>
          </cell>
          <cell r="H19">
            <v>91.866028708133967</v>
          </cell>
        </row>
        <row r="20">
          <cell r="A20" t="str">
            <v xml:space="preserve">    十四、工业商业金融等事务</v>
          </cell>
          <cell r="B20">
            <v>3110</v>
          </cell>
          <cell r="C20">
            <v>3110</v>
          </cell>
          <cell r="E20">
            <v>1600</v>
          </cell>
          <cell r="F20">
            <v>1540</v>
          </cell>
          <cell r="G20">
            <v>51.446945337620576</v>
          </cell>
          <cell r="H20">
            <v>103.8961038961039</v>
          </cell>
        </row>
        <row r="21">
          <cell r="A21" t="str">
            <v xml:space="preserve">    十五、其他支出</v>
          </cell>
          <cell r="B21">
            <v>13500</v>
          </cell>
          <cell r="C21">
            <v>13500</v>
          </cell>
          <cell r="E21">
            <v>5740</v>
          </cell>
          <cell r="F21">
            <v>1330</v>
          </cell>
          <cell r="G21">
            <v>42.518518518518519</v>
          </cell>
          <cell r="H21">
            <v>431.57894736842104</v>
          </cell>
        </row>
        <row r="22">
          <cell r="A22" t="str">
            <v>基金预算支出</v>
          </cell>
          <cell r="B22">
            <v>51950</v>
          </cell>
          <cell r="C22">
            <v>51950</v>
          </cell>
          <cell r="E22">
            <v>8620</v>
          </cell>
          <cell r="F22">
            <v>1660</v>
          </cell>
          <cell r="G22">
            <v>16.592877767083735</v>
          </cell>
          <cell r="H22">
            <v>519.27710843373495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showZeros="0" tabSelected="1" workbookViewId="0">
      <pane xSplit="8" ySplit="4" topLeftCell="I17" activePane="bottomRight" state="frozen"/>
      <selection activeCell="E25" sqref="E25"/>
      <selection pane="topRight" activeCell="E25" sqref="E25"/>
      <selection pane="bottomLeft" activeCell="E25" sqref="E25"/>
      <selection pane="bottomRight" activeCell="J25" sqref="J25"/>
    </sheetView>
  </sheetViews>
  <sheetFormatPr defaultRowHeight="14.25"/>
  <cols>
    <col min="1" max="1" width="22" style="1" customWidth="1"/>
    <col min="2" max="4" width="6.625" style="1" customWidth="1"/>
    <col min="5" max="5" width="31.625" style="1" customWidth="1"/>
    <col min="6" max="8" width="6.625" style="1" customWidth="1"/>
    <col min="9" max="16" width="9" style="1"/>
    <col min="17" max="17" width="25.5" style="1" bestFit="1" customWidth="1"/>
    <col min="18" max="16384" width="9" style="1"/>
  </cols>
  <sheetData>
    <row r="1" spans="1:14" ht="32.25" customHeight="1">
      <c r="A1" s="71" t="s">
        <v>155</v>
      </c>
      <c r="B1" s="71"/>
      <c r="C1" s="71"/>
      <c r="D1" s="71"/>
      <c r="E1" s="71"/>
      <c r="F1" s="71"/>
      <c r="G1" s="71"/>
      <c r="H1" s="71"/>
    </row>
    <row r="2" spans="1:14" ht="21" customHeight="1">
      <c r="A2" s="2"/>
      <c r="B2" s="2"/>
      <c r="C2" s="2"/>
      <c r="H2" s="3" t="s">
        <v>0</v>
      </c>
    </row>
    <row r="3" spans="1:14" ht="21.95" customHeight="1">
      <c r="A3" s="72" t="s">
        <v>1</v>
      </c>
      <c r="B3" s="73"/>
      <c r="C3" s="73"/>
      <c r="D3" s="74"/>
      <c r="E3" s="72" t="s">
        <v>2</v>
      </c>
      <c r="F3" s="73"/>
      <c r="G3" s="73"/>
      <c r="H3" s="74"/>
      <c r="L3" s="75"/>
      <c r="M3" s="75"/>
      <c r="N3" s="75"/>
    </row>
    <row r="4" spans="1:14" ht="27.75" customHeight="1">
      <c r="A4" s="4" t="s">
        <v>3</v>
      </c>
      <c r="B4" s="5" t="s">
        <v>4</v>
      </c>
      <c r="C4" s="6" t="s">
        <v>191</v>
      </c>
      <c r="D4" s="7" t="s">
        <v>5</v>
      </c>
      <c r="E4" s="8" t="s">
        <v>6</v>
      </c>
      <c r="F4" s="5" t="s">
        <v>4</v>
      </c>
      <c r="G4" s="6" t="s">
        <v>191</v>
      </c>
      <c r="H4" s="7" t="s">
        <v>5</v>
      </c>
    </row>
    <row r="5" spans="1:14" ht="21.95" customHeight="1">
      <c r="A5" s="9" t="s">
        <v>7</v>
      </c>
      <c r="B5" s="10">
        <f>SUM(B6,B22)</f>
        <v>80927</v>
      </c>
      <c r="C5" s="10">
        <f>SUM(C6,C22)</f>
        <v>0</v>
      </c>
      <c r="D5" s="10">
        <f>SUM(D6,D22)</f>
        <v>80927</v>
      </c>
      <c r="E5" s="11" t="s">
        <v>8</v>
      </c>
      <c r="F5" s="12">
        <f>SUM(F6:F26)</f>
        <v>256881</v>
      </c>
      <c r="G5" s="12">
        <f>SUM(G6:G26)</f>
        <v>28502</v>
      </c>
      <c r="H5" s="12">
        <f>SUM(H6:H26)</f>
        <v>285383</v>
      </c>
    </row>
    <row r="6" spans="1:14" ht="21.95" customHeight="1">
      <c r="A6" s="13" t="s">
        <v>181</v>
      </c>
      <c r="B6" s="14">
        <f>SUM(B7:B21)</f>
        <v>56649</v>
      </c>
      <c r="C6" s="14">
        <f>SUM(C7:C8)</f>
        <v>0</v>
      </c>
      <c r="D6" s="14">
        <f>SUM(D7:D21)</f>
        <v>56649</v>
      </c>
      <c r="E6" s="15" t="s">
        <v>9</v>
      </c>
      <c r="F6" s="16">
        <v>37924</v>
      </c>
      <c r="G6" s="17">
        <v>3126</v>
      </c>
      <c r="H6" s="17">
        <f>F6+G6</f>
        <v>41050</v>
      </c>
    </row>
    <row r="7" spans="1:14" ht="21.95" customHeight="1">
      <c r="A7" s="13" t="s">
        <v>10</v>
      </c>
      <c r="B7" s="14">
        <v>27700</v>
      </c>
      <c r="C7" s="18"/>
      <c r="D7" s="14">
        <v>27700</v>
      </c>
      <c r="E7" s="15" t="s">
        <v>11</v>
      </c>
      <c r="F7" s="16"/>
      <c r="G7" s="17"/>
      <c r="H7" s="17">
        <f t="shared" ref="H7:H28" si="0">F7+G7</f>
        <v>0</v>
      </c>
    </row>
    <row r="8" spans="1:14" ht="21.95" customHeight="1">
      <c r="A8" s="13" t="s">
        <v>12</v>
      </c>
      <c r="B8" s="14">
        <v>5200</v>
      </c>
      <c r="C8" s="18"/>
      <c r="D8" s="14">
        <v>5200</v>
      </c>
      <c r="E8" s="15" t="s">
        <v>13</v>
      </c>
      <c r="F8" s="16"/>
      <c r="G8" s="17"/>
      <c r="H8" s="17">
        <f t="shared" si="0"/>
        <v>0</v>
      </c>
    </row>
    <row r="9" spans="1:14" ht="21.95" customHeight="1">
      <c r="A9" s="13" t="s">
        <v>182</v>
      </c>
      <c r="B9" s="14">
        <v>120</v>
      </c>
      <c r="C9" s="14">
        <f>SUM(C10:C21)</f>
        <v>0</v>
      </c>
      <c r="D9" s="14">
        <v>120</v>
      </c>
      <c r="E9" s="15" t="s">
        <v>14</v>
      </c>
      <c r="F9" s="16">
        <v>8539</v>
      </c>
      <c r="G9" s="17">
        <v>1313</v>
      </c>
      <c r="H9" s="17">
        <f>F9+G9</f>
        <v>9852</v>
      </c>
    </row>
    <row r="10" spans="1:14" ht="21.95" customHeight="1">
      <c r="A10" s="13" t="s">
        <v>17</v>
      </c>
      <c r="B10" s="14">
        <v>2500</v>
      </c>
      <c r="C10" s="14"/>
      <c r="D10" s="14">
        <v>2500</v>
      </c>
      <c r="E10" s="15" t="s">
        <v>15</v>
      </c>
      <c r="F10" s="16">
        <v>67163</v>
      </c>
      <c r="G10" s="17">
        <v>3402</v>
      </c>
      <c r="H10" s="17">
        <f t="shared" si="0"/>
        <v>70565</v>
      </c>
    </row>
    <row r="11" spans="1:14" ht="21.95" customHeight="1">
      <c r="A11" s="13" t="s">
        <v>18</v>
      </c>
      <c r="B11" s="14">
        <v>1809</v>
      </c>
      <c r="C11" s="14"/>
      <c r="D11" s="14">
        <v>1809</v>
      </c>
      <c r="E11" s="15" t="s">
        <v>16</v>
      </c>
      <c r="F11" s="16">
        <v>533</v>
      </c>
      <c r="G11" s="17">
        <v>4426</v>
      </c>
      <c r="H11" s="17">
        <f t="shared" si="0"/>
        <v>4959</v>
      </c>
    </row>
    <row r="12" spans="1:14" ht="21.95" customHeight="1">
      <c r="A12" s="13" t="s">
        <v>20</v>
      </c>
      <c r="B12" s="14">
        <v>2400</v>
      </c>
      <c r="C12" s="14"/>
      <c r="D12" s="14">
        <v>2400</v>
      </c>
      <c r="E12" s="15" t="s">
        <v>184</v>
      </c>
      <c r="F12" s="16">
        <v>2156</v>
      </c>
      <c r="G12" s="17">
        <v>727</v>
      </c>
      <c r="H12" s="17">
        <f t="shared" si="0"/>
        <v>2883</v>
      </c>
      <c r="K12" s="20"/>
      <c r="L12" s="20"/>
    </row>
    <row r="13" spans="1:14" ht="21.95" customHeight="1">
      <c r="A13" s="13" t="s">
        <v>21</v>
      </c>
      <c r="B13" s="14">
        <v>2500</v>
      </c>
      <c r="C13" s="14"/>
      <c r="D13" s="14">
        <v>2500</v>
      </c>
      <c r="E13" s="15" t="s">
        <v>19</v>
      </c>
      <c r="F13" s="16">
        <v>62062</v>
      </c>
      <c r="G13" s="17">
        <v>2035</v>
      </c>
      <c r="H13" s="17">
        <f t="shared" si="0"/>
        <v>64097</v>
      </c>
    </row>
    <row r="14" spans="1:14" ht="21.95" customHeight="1">
      <c r="A14" s="13" t="s">
        <v>23</v>
      </c>
      <c r="B14" s="14">
        <v>320</v>
      </c>
      <c r="C14" s="14"/>
      <c r="D14" s="14">
        <v>320</v>
      </c>
      <c r="E14" s="15" t="s">
        <v>185</v>
      </c>
      <c r="F14" s="16">
        <v>17269</v>
      </c>
      <c r="G14" s="17">
        <v>9381</v>
      </c>
      <c r="H14" s="17">
        <f t="shared" si="0"/>
        <v>26650</v>
      </c>
    </row>
    <row r="15" spans="1:14" ht="21.95" customHeight="1">
      <c r="A15" s="13" t="s">
        <v>25</v>
      </c>
      <c r="B15" s="14">
        <v>2900</v>
      </c>
      <c r="C15" s="14"/>
      <c r="D15" s="14">
        <v>2900</v>
      </c>
      <c r="E15" s="15" t="s">
        <v>22</v>
      </c>
      <c r="F15" s="16">
        <v>2667</v>
      </c>
      <c r="G15" s="17">
        <v>1632</v>
      </c>
      <c r="H15" s="17">
        <f t="shared" si="0"/>
        <v>4299</v>
      </c>
    </row>
    <row r="16" spans="1:14" ht="21.95" customHeight="1">
      <c r="A16" s="13" t="s">
        <v>27</v>
      </c>
      <c r="B16" s="14">
        <v>3100</v>
      </c>
      <c r="C16" s="14"/>
      <c r="D16" s="14">
        <v>3100</v>
      </c>
      <c r="E16" s="15" t="s">
        <v>24</v>
      </c>
      <c r="F16" s="16">
        <v>9475</v>
      </c>
      <c r="G16" s="17">
        <v>855</v>
      </c>
      <c r="H16" s="17">
        <f t="shared" si="0"/>
        <v>10330</v>
      </c>
    </row>
    <row r="17" spans="1:8" ht="21.95" customHeight="1">
      <c r="A17" s="13" t="s">
        <v>29</v>
      </c>
      <c r="B17" s="14">
        <v>1100</v>
      </c>
      <c r="C17" s="14"/>
      <c r="D17" s="14">
        <v>1100</v>
      </c>
      <c r="E17" s="15" t="s">
        <v>26</v>
      </c>
      <c r="F17" s="16">
        <v>27026</v>
      </c>
      <c r="G17" s="17">
        <v>1653</v>
      </c>
      <c r="H17" s="17">
        <f t="shared" si="0"/>
        <v>28679</v>
      </c>
    </row>
    <row r="18" spans="1:8" ht="21.95" customHeight="1">
      <c r="A18" s="13" t="s">
        <v>31</v>
      </c>
      <c r="B18" s="14">
        <v>300</v>
      </c>
      <c r="C18" s="14"/>
      <c r="D18" s="14">
        <v>300</v>
      </c>
      <c r="E18" s="15" t="s">
        <v>28</v>
      </c>
      <c r="F18" s="16">
        <v>4736</v>
      </c>
      <c r="G18" s="17">
        <v>796</v>
      </c>
      <c r="H18" s="17">
        <f t="shared" si="0"/>
        <v>5532</v>
      </c>
    </row>
    <row r="19" spans="1:8" ht="21.95" customHeight="1">
      <c r="A19" s="13" t="s">
        <v>33</v>
      </c>
      <c r="B19" s="14">
        <v>2500</v>
      </c>
      <c r="C19" s="14"/>
      <c r="D19" s="14">
        <v>2500</v>
      </c>
      <c r="E19" s="15" t="s">
        <v>30</v>
      </c>
      <c r="F19" s="16">
        <v>431</v>
      </c>
      <c r="G19" s="17">
        <v>226</v>
      </c>
      <c r="H19" s="17">
        <f t="shared" si="0"/>
        <v>657</v>
      </c>
    </row>
    <row r="20" spans="1:8" ht="21.95" customHeight="1">
      <c r="A20" s="13" t="s">
        <v>34</v>
      </c>
      <c r="B20" s="14">
        <v>4200</v>
      </c>
      <c r="C20" s="14"/>
      <c r="D20" s="14">
        <v>4200</v>
      </c>
      <c r="E20" s="15" t="s">
        <v>32</v>
      </c>
      <c r="F20" s="16">
        <v>121</v>
      </c>
      <c r="G20" s="17">
        <v>189</v>
      </c>
      <c r="H20" s="17">
        <f t="shared" si="0"/>
        <v>310</v>
      </c>
    </row>
    <row r="21" spans="1:8" ht="21.95" customHeight="1">
      <c r="A21" s="13" t="s">
        <v>183</v>
      </c>
      <c r="B21" s="14"/>
      <c r="C21" s="14"/>
      <c r="D21" s="14"/>
      <c r="E21" s="15" t="s">
        <v>186</v>
      </c>
      <c r="F21" s="16">
        <v>2799</v>
      </c>
      <c r="G21" s="17">
        <v>547</v>
      </c>
      <c r="H21" s="17">
        <f t="shared" si="0"/>
        <v>3346</v>
      </c>
    </row>
    <row r="22" spans="1:8" ht="21.95" customHeight="1">
      <c r="A22" s="13" t="s">
        <v>36</v>
      </c>
      <c r="B22" s="14">
        <f>SUM(B23:B26)</f>
        <v>24278</v>
      </c>
      <c r="C22" s="14">
        <f>SUM(C23:C26)</f>
        <v>0</v>
      </c>
      <c r="D22" s="14">
        <f>SUM(D23:D26)</f>
        <v>24278</v>
      </c>
      <c r="E22" s="15" t="s">
        <v>35</v>
      </c>
      <c r="F22" s="16">
        <v>8045</v>
      </c>
      <c r="G22" s="17">
        <v>933</v>
      </c>
      <c r="H22" s="17">
        <f t="shared" si="0"/>
        <v>8978</v>
      </c>
    </row>
    <row r="23" spans="1:8" ht="21.95" customHeight="1">
      <c r="A23" s="13" t="s">
        <v>37</v>
      </c>
      <c r="B23" s="14"/>
      <c r="C23" s="14"/>
      <c r="D23" s="19">
        <f t="shared" ref="D23:D36" si="1">B23+C23</f>
        <v>0</v>
      </c>
      <c r="E23" s="15" t="s">
        <v>187</v>
      </c>
      <c r="F23" s="16">
        <v>436</v>
      </c>
      <c r="G23" s="17">
        <v>125</v>
      </c>
      <c r="H23" s="17">
        <f t="shared" si="0"/>
        <v>561</v>
      </c>
    </row>
    <row r="24" spans="1:8" ht="21.95" customHeight="1">
      <c r="A24" s="13" t="s">
        <v>38</v>
      </c>
      <c r="B24" s="14">
        <v>2012</v>
      </c>
      <c r="C24" s="14"/>
      <c r="D24" s="19">
        <f t="shared" si="1"/>
        <v>2012</v>
      </c>
      <c r="E24" s="15" t="s">
        <v>188</v>
      </c>
      <c r="F24" s="16">
        <v>632</v>
      </c>
      <c r="G24" s="17">
        <v>136</v>
      </c>
      <c r="H24" s="17">
        <f t="shared" si="0"/>
        <v>768</v>
      </c>
    </row>
    <row r="25" spans="1:8" ht="21.95" customHeight="1">
      <c r="A25" s="13" t="s">
        <v>40</v>
      </c>
      <c r="B25" s="14">
        <v>21397</v>
      </c>
      <c r="C25" s="14"/>
      <c r="D25" s="19">
        <f t="shared" si="1"/>
        <v>21397</v>
      </c>
      <c r="E25" s="15" t="s">
        <v>189</v>
      </c>
      <c r="F25" s="16">
        <v>3000</v>
      </c>
      <c r="G25" s="17">
        <v>-3000</v>
      </c>
      <c r="H25" s="17">
        <f t="shared" si="0"/>
        <v>0</v>
      </c>
    </row>
    <row r="26" spans="1:8" ht="21.95" customHeight="1">
      <c r="A26" s="13" t="s">
        <v>41</v>
      </c>
      <c r="B26" s="14">
        <v>869</v>
      </c>
      <c r="C26" s="14"/>
      <c r="D26" s="19">
        <f t="shared" si="1"/>
        <v>869</v>
      </c>
      <c r="E26" s="15" t="s">
        <v>190</v>
      </c>
      <c r="F26" s="16">
        <v>1867</v>
      </c>
      <c r="G26" s="17"/>
      <c r="H26" s="17">
        <f t="shared" si="0"/>
        <v>1867</v>
      </c>
    </row>
    <row r="27" spans="1:8" ht="21.95" customHeight="1">
      <c r="A27" s="15" t="s">
        <v>43</v>
      </c>
      <c r="B27" s="22">
        <v>139572</v>
      </c>
      <c r="C27" s="17">
        <v>18338</v>
      </c>
      <c r="D27" s="19">
        <f t="shared" si="1"/>
        <v>157910</v>
      </c>
      <c r="E27" s="15" t="s">
        <v>39</v>
      </c>
      <c r="F27" s="16">
        <v>116207</v>
      </c>
      <c r="G27" s="17"/>
      <c r="H27" s="17">
        <f t="shared" si="0"/>
        <v>116207</v>
      </c>
    </row>
    <row r="28" spans="1:8" ht="21.95" customHeight="1">
      <c r="A28" s="15" t="s">
        <v>44</v>
      </c>
      <c r="B28" s="22">
        <v>18618</v>
      </c>
      <c r="C28" s="17">
        <v>1145</v>
      </c>
      <c r="D28" s="19">
        <f t="shared" si="1"/>
        <v>19763</v>
      </c>
      <c r="E28" s="17" t="s">
        <v>180</v>
      </c>
      <c r="F28" s="17"/>
      <c r="G28" s="17">
        <v>50051</v>
      </c>
      <c r="H28" s="17">
        <f t="shared" si="0"/>
        <v>50051</v>
      </c>
    </row>
    <row r="29" spans="1:8" ht="21.95" customHeight="1">
      <c r="A29" s="15" t="s">
        <v>142</v>
      </c>
      <c r="B29" s="22">
        <f>SUM(B30)</f>
        <v>0</v>
      </c>
      <c r="C29" s="22">
        <f>SUM(C30)</f>
        <v>3309</v>
      </c>
      <c r="D29" s="22">
        <f>SUM(D30)</f>
        <v>3309</v>
      </c>
      <c r="E29" s="21" t="s">
        <v>42</v>
      </c>
      <c r="F29" s="21">
        <f>SUM(F5,F27:F28)</f>
        <v>373088</v>
      </c>
      <c r="G29" s="21">
        <f>SUM(G5,G27:G28)</f>
        <v>78553</v>
      </c>
      <c r="H29" s="21">
        <f>SUM(H5,H27:H28)</f>
        <v>451641</v>
      </c>
    </row>
    <row r="30" spans="1:8" ht="21.95" customHeight="1">
      <c r="A30" s="15" t="s">
        <v>150</v>
      </c>
      <c r="B30" s="23"/>
      <c r="C30" s="17">
        <v>3309</v>
      </c>
      <c r="D30" s="19">
        <f t="shared" si="1"/>
        <v>3309</v>
      </c>
      <c r="E30" s="17"/>
      <c r="F30" s="17"/>
      <c r="G30" s="17"/>
      <c r="H30" s="17">
        <f>F30+G30</f>
        <v>0</v>
      </c>
    </row>
    <row r="31" spans="1:8" ht="21.95" customHeight="1">
      <c r="A31" s="15" t="s">
        <v>149</v>
      </c>
      <c r="B31" s="23">
        <v>55000</v>
      </c>
      <c r="C31" s="17">
        <v>-10000</v>
      </c>
      <c r="D31" s="19">
        <f t="shared" si="1"/>
        <v>45000</v>
      </c>
      <c r="E31" s="17" t="s">
        <v>45</v>
      </c>
      <c r="F31" s="17"/>
      <c r="G31" s="17">
        <f>SUM(G33:G35)</f>
        <v>0</v>
      </c>
      <c r="H31" s="17">
        <f>SUM(H33:H35)</f>
        <v>0</v>
      </c>
    </row>
    <row r="32" spans="1:8" ht="21.95" customHeight="1">
      <c r="A32" s="24" t="s">
        <v>47</v>
      </c>
      <c r="B32" s="25"/>
      <c r="C32" s="17">
        <v>18000</v>
      </c>
      <c r="D32" s="19">
        <f>B32+C32</f>
        <v>18000</v>
      </c>
      <c r="E32" s="17"/>
      <c r="F32" s="17"/>
      <c r="G32" s="17"/>
      <c r="H32" s="17"/>
    </row>
    <row r="33" spans="1:12" ht="21.95" customHeight="1">
      <c r="A33" s="26" t="s">
        <v>49</v>
      </c>
      <c r="B33" s="27">
        <f>SUM(B5,B27,-B28,B29,B31:B32)</f>
        <v>256881</v>
      </c>
      <c r="C33" s="27">
        <f>SUM(C5,C27,-C28,C29,C31:C32)</f>
        <v>28502</v>
      </c>
      <c r="D33" s="27">
        <f>SUM(D5,D27,-D28,D29,D31:D32)</f>
        <v>285383</v>
      </c>
      <c r="E33" s="17" t="s">
        <v>46</v>
      </c>
      <c r="F33" s="17"/>
      <c r="G33" s="17"/>
      <c r="H33" s="17">
        <f>F33+G33</f>
        <v>0</v>
      </c>
      <c r="L33" s="60"/>
    </row>
    <row r="34" spans="1:12" ht="21.95" customHeight="1">
      <c r="A34" s="15" t="s">
        <v>50</v>
      </c>
      <c r="B34" s="23">
        <v>116207</v>
      </c>
      <c r="C34" s="17"/>
      <c r="D34" s="19">
        <f t="shared" si="1"/>
        <v>116207</v>
      </c>
      <c r="E34" s="17"/>
      <c r="F34" s="17"/>
      <c r="G34" s="17"/>
      <c r="H34" s="17"/>
      <c r="L34" s="60"/>
    </row>
    <row r="35" spans="1:12" ht="21.95" customHeight="1">
      <c r="A35" s="15" t="s">
        <v>179</v>
      </c>
      <c r="B35" s="23"/>
      <c r="C35" s="17">
        <v>50051</v>
      </c>
      <c r="D35" s="19">
        <f t="shared" si="1"/>
        <v>50051</v>
      </c>
      <c r="E35" s="17" t="s">
        <v>48</v>
      </c>
      <c r="F35" s="17"/>
      <c r="G35" s="17"/>
      <c r="H35" s="17">
        <f>F35+G35</f>
        <v>0</v>
      </c>
    </row>
    <row r="36" spans="1:12" ht="21.95" customHeight="1">
      <c r="A36" s="24" t="s">
        <v>51</v>
      </c>
      <c r="B36" s="25"/>
      <c r="C36" s="25"/>
      <c r="D36" s="19">
        <f t="shared" si="1"/>
        <v>0</v>
      </c>
      <c r="E36" s="17"/>
      <c r="F36" s="17"/>
      <c r="G36" s="17"/>
      <c r="H36" s="17"/>
    </row>
    <row r="37" spans="1:12" ht="21.95" customHeight="1">
      <c r="A37" s="28" t="s">
        <v>52</v>
      </c>
      <c r="B37" s="29">
        <f>SUM(B33:B36)</f>
        <v>373088</v>
      </c>
      <c r="C37" s="29">
        <f>SUM(C33:C36)</f>
        <v>78553</v>
      </c>
      <c r="D37" s="29">
        <f>SUM(D33:D36)</f>
        <v>451641</v>
      </c>
      <c r="E37" s="30" t="s">
        <v>53</v>
      </c>
      <c r="F37" s="21">
        <f>SUM(F29,F31)</f>
        <v>373088</v>
      </c>
      <c r="G37" s="21">
        <f>SUM(G29,G31)</f>
        <v>78553</v>
      </c>
      <c r="H37" s="21">
        <f>SUM(H29,H31)</f>
        <v>451641</v>
      </c>
    </row>
    <row r="38" spans="1:12" ht="21.95" customHeight="1"/>
    <row r="39" spans="1:12" ht="21.95" customHeight="1"/>
    <row r="40" spans="1:12" ht="21.95" customHeight="1"/>
    <row r="41" spans="1:12" ht="21.95" customHeight="1"/>
    <row r="42" spans="1:12" ht="21.95" customHeight="1"/>
    <row r="43" spans="1:12" ht="21.95" customHeight="1">
      <c r="G43" s="20"/>
      <c r="K43" s="20"/>
    </row>
  </sheetData>
  <mergeCells count="4">
    <mergeCell ref="A1:H1"/>
    <mergeCell ref="A3:D3"/>
    <mergeCell ref="E3:H3"/>
    <mergeCell ref="L3:N3"/>
  </mergeCells>
  <phoneticPr fontId="3" type="noConversion"/>
  <printOptions horizontalCentered="1"/>
  <pageMargins left="0.70866141732283472" right="0.70866141732283472" top="0.56999999999999995" bottom="0.6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showGridLines="0" showZeros="0" workbookViewId="0">
      <pane ySplit="4" topLeftCell="A5" activePane="bottomLeft" state="frozen"/>
      <selection activeCell="M10" sqref="M10"/>
      <selection pane="bottomLeft" activeCell="M7" sqref="M7"/>
    </sheetView>
  </sheetViews>
  <sheetFormatPr defaultRowHeight="14.25"/>
  <cols>
    <col min="1" max="1" width="36.625" style="31" customWidth="1"/>
    <col min="2" max="4" width="8" style="31" customWidth="1"/>
    <col min="5" max="5" width="36.625" style="31" customWidth="1"/>
    <col min="6" max="8" width="8" style="31" customWidth="1"/>
    <col min="9" max="16384" width="9" style="31"/>
  </cols>
  <sheetData>
    <row r="1" spans="1:8" ht="41.25" customHeight="1">
      <c r="A1" s="76" t="s">
        <v>154</v>
      </c>
      <c r="B1" s="76"/>
      <c r="C1" s="76"/>
      <c r="D1" s="76"/>
      <c r="E1" s="76"/>
      <c r="F1" s="76"/>
      <c r="G1" s="76"/>
      <c r="H1" s="76"/>
    </row>
    <row r="2" spans="1:8" ht="18" customHeight="1">
      <c r="A2" s="32"/>
      <c r="H2" s="33" t="s">
        <v>54</v>
      </c>
    </row>
    <row r="3" spans="1:8" ht="31.5" customHeight="1">
      <c r="A3" s="77" t="s">
        <v>55</v>
      </c>
      <c r="B3" s="78"/>
      <c r="C3" s="78"/>
      <c r="D3" s="79"/>
      <c r="E3" s="77" t="s">
        <v>56</v>
      </c>
      <c r="F3" s="78"/>
      <c r="G3" s="78"/>
      <c r="H3" s="79"/>
    </row>
    <row r="4" spans="1:8" ht="35.25" customHeight="1">
      <c r="A4" s="34" t="s">
        <v>57</v>
      </c>
      <c r="B4" s="35" t="s">
        <v>58</v>
      </c>
      <c r="C4" s="35" t="s">
        <v>191</v>
      </c>
      <c r="D4" s="35" t="s">
        <v>59</v>
      </c>
      <c r="E4" s="34" t="s">
        <v>57</v>
      </c>
      <c r="F4" s="35" t="s">
        <v>58</v>
      </c>
      <c r="G4" s="35" t="s">
        <v>192</v>
      </c>
      <c r="H4" s="35" t="s">
        <v>59</v>
      </c>
    </row>
    <row r="5" spans="1:8" ht="20.100000000000001" customHeight="1">
      <c r="A5" s="36" t="s">
        <v>60</v>
      </c>
      <c r="B5" s="37"/>
      <c r="C5" s="37"/>
      <c r="D5" s="38">
        <f>B5+C5</f>
        <v>0</v>
      </c>
      <c r="E5" s="36" t="s">
        <v>61</v>
      </c>
      <c r="F5" s="39">
        <f>F6</f>
        <v>0</v>
      </c>
      <c r="G5" s="39">
        <f>G6</f>
        <v>0</v>
      </c>
      <c r="H5" s="39">
        <f>H6</f>
        <v>0</v>
      </c>
    </row>
    <row r="6" spans="1:8" ht="20.100000000000001" customHeight="1">
      <c r="A6" s="36" t="s">
        <v>62</v>
      </c>
      <c r="B6" s="37"/>
      <c r="C6" s="37"/>
      <c r="D6" s="38">
        <f t="shared" ref="D6:D25" si="0">B6+C6</f>
        <v>0</v>
      </c>
      <c r="E6" s="40" t="s">
        <v>63</v>
      </c>
      <c r="F6" s="37"/>
      <c r="G6" s="37"/>
      <c r="H6" s="38">
        <f t="shared" ref="H6:H28" si="1">F6+G6</f>
        <v>0</v>
      </c>
    </row>
    <row r="7" spans="1:8" ht="20.100000000000001" customHeight="1">
      <c r="A7" s="36" t="s">
        <v>64</v>
      </c>
      <c r="B7" s="37"/>
      <c r="C7" s="37"/>
      <c r="D7" s="38">
        <f t="shared" si="0"/>
        <v>0</v>
      </c>
      <c r="E7" s="36" t="s">
        <v>65</v>
      </c>
      <c r="F7" s="38">
        <f>SUM(F8:F9)</f>
        <v>0</v>
      </c>
      <c r="G7" s="38">
        <f>SUM(G8:G9)</f>
        <v>0</v>
      </c>
      <c r="H7" s="38">
        <f t="shared" si="1"/>
        <v>0</v>
      </c>
    </row>
    <row r="8" spans="1:8" ht="20.100000000000001" customHeight="1">
      <c r="A8" s="36" t="s">
        <v>66</v>
      </c>
      <c r="B8" s="37"/>
      <c r="C8" s="37"/>
      <c r="D8" s="38">
        <f t="shared" si="0"/>
        <v>0</v>
      </c>
      <c r="E8" s="40" t="s">
        <v>67</v>
      </c>
      <c r="F8" s="37"/>
      <c r="G8" s="37"/>
      <c r="H8" s="38">
        <f t="shared" si="1"/>
        <v>0</v>
      </c>
    </row>
    <row r="9" spans="1:8" ht="20.100000000000001" customHeight="1">
      <c r="A9" s="36" t="s">
        <v>68</v>
      </c>
      <c r="B9" s="37"/>
      <c r="C9" s="37"/>
      <c r="D9" s="38">
        <f t="shared" si="0"/>
        <v>0</v>
      </c>
      <c r="E9" s="40" t="s">
        <v>69</v>
      </c>
      <c r="F9" s="37"/>
      <c r="G9" s="37"/>
      <c r="H9" s="38">
        <f t="shared" si="1"/>
        <v>0</v>
      </c>
    </row>
    <row r="10" spans="1:8" ht="20.100000000000001" customHeight="1">
      <c r="A10" s="36" t="s">
        <v>70</v>
      </c>
      <c r="B10" s="37"/>
      <c r="C10" s="37"/>
      <c r="D10" s="38">
        <f t="shared" si="0"/>
        <v>0</v>
      </c>
      <c r="E10" s="36" t="s">
        <v>71</v>
      </c>
      <c r="F10" s="38">
        <f>SUM(F11:F12)</f>
        <v>0</v>
      </c>
      <c r="G10" s="38">
        <f>SUM(G11:G12)</f>
        <v>0</v>
      </c>
      <c r="H10" s="38">
        <f t="shared" si="1"/>
        <v>0</v>
      </c>
    </row>
    <row r="11" spans="1:8" ht="20.100000000000001" customHeight="1">
      <c r="A11" s="36" t="s">
        <v>72</v>
      </c>
      <c r="B11" s="37"/>
      <c r="C11" s="37"/>
      <c r="D11" s="38">
        <f t="shared" si="0"/>
        <v>0</v>
      </c>
      <c r="E11" s="36" t="s">
        <v>73</v>
      </c>
      <c r="F11" s="37"/>
      <c r="G11" s="37"/>
      <c r="H11" s="38">
        <f t="shared" si="1"/>
        <v>0</v>
      </c>
    </row>
    <row r="12" spans="1:8" ht="20.100000000000001" customHeight="1">
      <c r="A12" s="36" t="s">
        <v>74</v>
      </c>
      <c r="B12" s="37"/>
      <c r="C12" s="37"/>
      <c r="D12" s="38">
        <f t="shared" si="0"/>
        <v>0</v>
      </c>
      <c r="E12" s="36" t="s">
        <v>75</v>
      </c>
      <c r="F12" s="37"/>
      <c r="G12" s="37"/>
      <c r="H12" s="38">
        <f t="shared" si="1"/>
        <v>0</v>
      </c>
    </row>
    <row r="13" spans="1:8" ht="20.100000000000001" customHeight="1">
      <c r="A13" s="36" t="s">
        <v>76</v>
      </c>
      <c r="B13" s="37"/>
      <c r="C13" s="37"/>
      <c r="D13" s="38">
        <f t="shared" si="0"/>
        <v>0</v>
      </c>
      <c r="E13" s="36" t="s">
        <v>77</v>
      </c>
      <c r="F13" s="38">
        <f>SUM(F14:F20)</f>
        <v>33310</v>
      </c>
      <c r="G13" s="38">
        <f>SUM(G14:G20)</f>
        <v>-871</v>
      </c>
      <c r="H13" s="38">
        <f>SUM(H14:H20)</f>
        <v>32439</v>
      </c>
    </row>
    <row r="14" spans="1:8" ht="20.100000000000001" customHeight="1">
      <c r="A14" s="36" t="s">
        <v>78</v>
      </c>
      <c r="B14" s="37">
        <v>2000</v>
      </c>
      <c r="C14" s="37">
        <v>-740</v>
      </c>
      <c r="D14" s="38">
        <f t="shared" si="0"/>
        <v>1260</v>
      </c>
      <c r="E14" s="36" t="s">
        <v>79</v>
      </c>
      <c r="F14" s="37">
        <v>29790</v>
      </c>
      <c r="G14" s="37"/>
      <c r="H14" s="38">
        <f t="shared" si="1"/>
        <v>29790</v>
      </c>
    </row>
    <row r="15" spans="1:8" ht="20.100000000000001" customHeight="1">
      <c r="A15" s="36" t="s">
        <v>80</v>
      </c>
      <c r="B15" s="37">
        <v>320</v>
      </c>
      <c r="C15" s="37">
        <v>-131</v>
      </c>
      <c r="D15" s="38">
        <f t="shared" si="0"/>
        <v>189</v>
      </c>
      <c r="E15" s="36" t="s">
        <v>81</v>
      </c>
      <c r="F15" s="37"/>
      <c r="G15" s="37"/>
      <c r="H15" s="38">
        <f t="shared" si="1"/>
        <v>0</v>
      </c>
    </row>
    <row r="16" spans="1:8" ht="20.100000000000001" customHeight="1">
      <c r="A16" s="36" t="s">
        <v>82</v>
      </c>
      <c r="B16" s="37">
        <v>94543</v>
      </c>
      <c r="C16" s="37">
        <v>-35138</v>
      </c>
      <c r="D16" s="38">
        <f t="shared" si="0"/>
        <v>59405</v>
      </c>
      <c r="E16" s="36" t="s">
        <v>83</v>
      </c>
      <c r="F16" s="37">
        <v>2000</v>
      </c>
      <c r="G16" s="37">
        <v>-740</v>
      </c>
      <c r="H16" s="38">
        <f t="shared" si="1"/>
        <v>1260</v>
      </c>
    </row>
    <row r="17" spans="1:8" ht="20.100000000000001" customHeight="1">
      <c r="A17" s="36" t="s">
        <v>84</v>
      </c>
      <c r="B17" s="37"/>
      <c r="C17" s="37"/>
      <c r="D17" s="38">
        <f t="shared" si="0"/>
        <v>0</v>
      </c>
      <c r="E17" s="36" t="s">
        <v>85</v>
      </c>
      <c r="F17" s="37">
        <v>320</v>
      </c>
      <c r="G17" s="37">
        <v>-131</v>
      </c>
      <c r="H17" s="38">
        <f t="shared" si="1"/>
        <v>189</v>
      </c>
    </row>
    <row r="18" spans="1:8" ht="20.100000000000001" customHeight="1">
      <c r="A18" s="36" t="s">
        <v>86</v>
      </c>
      <c r="B18" s="37"/>
      <c r="C18" s="37"/>
      <c r="D18" s="38">
        <f t="shared" si="0"/>
        <v>0</v>
      </c>
      <c r="E18" s="36" t="s">
        <v>87</v>
      </c>
      <c r="F18" s="37"/>
      <c r="G18" s="37"/>
      <c r="H18" s="38">
        <f t="shared" si="1"/>
        <v>0</v>
      </c>
    </row>
    <row r="19" spans="1:8" ht="20.100000000000001" customHeight="1">
      <c r="A19" s="36" t="s">
        <v>88</v>
      </c>
      <c r="B19" s="37">
        <v>500</v>
      </c>
      <c r="C19" s="37"/>
      <c r="D19" s="38">
        <f t="shared" si="0"/>
        <v>500</v>
      </c>
      <c r="E19" s="36" t="s">
        <v>89</v>
      </c>
      <c r="F19" s="37">
        <v>700</v>
      </c>
      <c r="G19" s="37"/>
      <c r="H19" s="38">
        <f t="shared" si="1"/>
        <v>700</v>
      </c>
    </row>
    <row r="20" spans="1:8" ht="20.100000000000001" customHeight="1">
      <c r="A20" s="36" t="s">
        <v>90</v>
      </c>
      <c r="B20" s="37"/>
      <c r="C20" s="37"/>
      <c r="D20" s="38">
        <f t="shared" si="0"/>
        <v>0</v>
      </c>
      <c r="E20" s="36" t="s">
        <v>91</v>
      </c>
      <c r="F20" s="37">
        <v>500</v>
      </c>
      <c r="G20" s="37"/>
      <c r="H20" s="38">
        <f t="shared" si="1"/>
        <v>500</v>
      </c>
    </row>
    <row r="21" spans="1:8" ht="20.100000000000001" customHeight="1">
      <c r="A21" s="36" t="s">
        <v>92</v>
      </c>
      <c r="B21" s="37"/>
      <c r="C21" s="37"/>
      <c r="D21" s="38">
        <f t="shared" si="0"/>
        <v>0</v>
      </c>
      <c r="E21" s="36" t="s">
        <v>93</v>
      </c>
      <c r="F21" s="38">
        <f>SUM(F22:F26)</f>
        <v>0</v>
      </c>
      <c r="G21" s="38">
        <f>SUM(G22:G26)</f>
        <v>0</v>
      </c>
      <c r="H21" s="38">
        <f>SUM(H22:H26)</f>
        <v>0</v>
      </c>
    </row>
    <row r="22" spans="1:8" ht="20.100000000000001" customHeight="1">
      <c r="A22" s="36" t="s">
        <v>94</v>
      </c>
      <c r="B22" s="37"/>
      <c r="C22" s="37"/>
      <c r="D22" s="38">
        <f t="shared" si="0"/>
        <v>0</v>
      </c>
      <c r="E22" s="41" t="s">
        <v>95</v>
      </c>
      <c r="F22" s="37"/>
      <c r="G22" s="37"/>
      <c r="H22" s="38">
        <f t="shared" si="1"/>
        <v>0</v>
      </c>
    </row>
    <row r="23" spans="1:8" ht="20.100000000000001" customHeight="1">
      <c r="A23" s="36" t="s">
        <v>96</v>
      </c>
      <c r="B23" s="37">
        <v>700</v>
      </c>
      <c r="C23" s="37"/>
      <c r="D23" s="38">
        <f t="shared" si="0"/>
        <v>700</v>
      </c>
      <c r="E23" s="41" t="s">
        <v>97</v>
      </c>
      <c r="F23" s="37"/>
      <c r="G23" s="37"/>
      <c r="H23" s="38">
        <f t="shared" si="1"/>
        <v>0</v>
      </c>
    </row>
    <row r="24" spans="1:8" ht="20.100000000000001" customHeight="1">
      <c r="A24" s="36" t="s">
        <v>98</v>
      </c>
      <c r="B24" s="37"/>
      <c r="C24" s="37"/>
      <c r="D24" s="38">
        <f t="shared" si="0"/>
        <v>0</v>
      </c>
      <c r="E24" s="41" t="s">
        <v>99</v>
      </c>
      <c r="F24" s="37"/>
      <c r="G24" s="37"/>
      <c r="H24" s="38">
        <f t="shared" si="1"/>
        <v>0</v>
      </c>
    </row>
    <row r="25" spans="1:8" ht="20.100000000000001" customHeight="1">
      <c r="A25" s="36" t="s">
        <v>100</v>
      </c>
      <c r="B25" s="37"/>
      <c r="C25" s="37"/>
      <c r="D25" s="38">
        <f t="shared" si="0"/>
        <v>0</v>
      </c>
      <c r="E25" s="41" t="s">
        <v>101</v>
      </c>
      <c r="F25" s="42"/>
      <c r="G25" s="42"/>
      <c r="H25" s="38">
        <f t="shared" si="1"/>
        <v>0</v>
      </c>
    </row>
    <row r="26" spans="1:8" ht="20.100000000000001" customHeight="1">
      <c r="A26" s="43"/>
      <c r="B26" s="37"/>
      <c r="C26" s="37"/>
      <c r="D26" s="37"/>
      <c r="E26" s="41" t="s">
        <v>102</v>
      </c>
      <c r="F26" s="42"/>
      <c r="G26" s="42"/>
      <c r="H26" s="38">
        <f t="shared" si="1"/>
        <v>0</v>
      </c>
    </row>
    <row r="27" spans="1:8" ht="20.100000000000001" customHeight="1">
      <c r="A27" s="40"/>
      <c r="B27" s="37"/>
      <c r="C27" s="37"/>
      <c r="D27" s="37"/>
      <c r="E27" s="40" t="s">
        <v>151</v>
      </c>
      <c r="F27" s="44">
        <f>SUM(F28:F28)</f>
        <v>0</v>
      </c>
      <c r="G27" s="44">
        <f>SUM(G28:G28)</f>
        <v>0</v>
      </c>
      <c r="H27" s="44">
        <f>SUM(H28:H28)</f>
        <v>0</v>
      </c>
    </row>
    <row r="28" spans="1:8" ht="20.100000000000001" customHeight="1">
      <c r="A28" s="40"/>
      <c r="B28" s="37"/>
      <c r="C28" s="37"/>
      <c r="D28" s="37"/>
      <c r="E28" s="41" t="s">
        <v>152</v>
      </c>
      <c r="F28" s="42"/>
      <c r="G28" s="42"/>
      <c r="H28" s="38">
        <f t="shared" si="1"/>
        <v>0</v>
      </c>
    </row>
    <row r="29" spans="1:8" ht="20.100000000000001" customHeight="1">
      <c r="A29" s="36"/>
      <c r="B29" s="37"/>
      <c r="C29" s="37"/>
      <c r="D29" s="37"/>
      <c r="E29" s="40" t="s">
        <v>103</v>
      </c>
      <c r="F29" s="44">
        <f>F30</f>
        <v>0</v>
      </c>
      <c r="G29" s="44">
        <f>G30</f>
        <v>0</v>
      </c>
      <c r="H29" s="44">
        <f>H30</f>
        <v>0</v>
      </c>
    </row>
    <row r="30" spans="1:8" ht="20.100000000000001" customHeight="1">
      <c r="A30" s="36"/>
      <c r="B30" s="37"/>
      <c r="C30" s="37"/>
      <c r="D30" s="37"/>
      <c r="E30" s="41" t="s">
        <v>104</v>
      </c>
      <c r="F30" s="42"/>
      <c r="G30" s="42"/>
      <c r="H30" s="38">
        <f t="shared" ref="H30:H35" si="2">F30+G30</f>
        <v>0</v>
      </c>
    </row>
    <row r="31" spans="1:8" ht="20.100000000000001" customHeight="1">
      <c r="A31" s="36"/>
      <c r="B31" s="37"/>
      <c r="C31" s="37"/>
      <c r="D31" s="37"/>
      <c r="E31" s="40" t="s">
        <v>105</v>
      </c>
      <c r="F31" s="44">
        <f>SUM(F32:F33)</f>
        <v>0</v>
      </c>
      <c r="G31" s="44">
        <f>SUM(G32:G33)</f>
        <v>63062</v>
      </c>
      <c r="H31" s="44">
        <f>SUM(H32:H33)</f>
        <v>63062</v>
      </c>
    </row>
    <row r="32" spans="1:8" ht="20.100000000000001" customHeight="1">
      <c r="A32" s="36"/>
      <c r="B32" s="42"/>
      <c r="C32" s="42"/>
      <c r="D32" s="42"/>
      <c r="E32" s="41" t="s">
        <v>106</v>
      </c>
      <c r="F32" s="42"/>
      <c r="G32" s="42">
        <v>63062</v>
      </c>
      <c r="H32" s="38">
        <f t="shared" si="2"/>
        <v>63062</v>
      </c>
    </row>
    <row r="33" spans="1:10" ht="20.100000000000001" customHeight="1">
      <c r="A33" s="36"/>
      <c r="B33" s="42"/>
      <c r="C33" s="42"/>
      <c r="D33" s="42"/>
      <c r="E33" s="41" t="s">
        <v>107</v>
      </c>
      <c r="F33" s="42"/>
      <c r="G33" s="42"/>
      <c r="H33" s="38">
        <f t="shared" si="2"/>
        <v>0</v>
      </c>
    </row>
    <row r="34" spans="1:10" ht="20.100000000000001" customHeight="1">
      <c r="A34" s="45"/>
      <c r="B34" s="42"/>
      <c r="C34" s="42"/>
      <c r="D34" s="42"/>
      <c r="E34" s="40" t="s">
        <v>108</v>
      </c>
      <c r="F34" s="42">
        <v>7309</v>
      </c>
      <c r="G34" s="42"/>
      <c r="H34" s="38">
        <f t="shared" si="2"/>
        <v>7309</v>
      </c>
    </row>
    <row r="35" spans="1:10" ht="20.100000000000001" customHeight="1">
      <c r="A35" s="46"/>
      <c r="B35" s="42"/>
      <c r="C35" s="42"/>
      <c r="D35" s="42"/>
      <c r="E35" s="40" t="s">
        <v>109</v>
      </c>
      <c r="F35" s="42"/>
      <c r="G35" s="42"/>
      <c r="H35" s="38">
        <f t="shared" si="2"/>
        <v>0</v>
      </c>
    </row>
    <row r="36" spans="1:10" ht="20.100000000000001" customHeight="1">
      <c r="A36" s="46" t="s">
        <v>110</v>
      </c>
      <c r="B36" s="44">
        <f>SUM(B5:B25)</f>
        <v>98063</v>
      </c>
      <c r="C36" s="44">
        <f>SUM(C5:C25)</f>
        <v>-36009</v>
      </c>
      <c r="D36" s="44">
        <f>SUM(D5:D25)</f>
        <v>62054</v>
      </c>
      <c r="E36" s="46" t="s">
        <v>111</v>
      </c>
      <c r="F36" s="44">
        <f>SUM(F5,F7,F10,F13,F21,F27,F29,F31,F34,F35)</f>
        <v>40619</v>
      </c>
      <c r="G36" s="44">
        <f>SUM(G5,G7,G10,G13,G21,G27,G29,G31,G34,G35)</f>
        <v>62191</v>
      </c>
      <c r="H36" s="44">
        <f>SUM(H5,H7,H10,H13,H21,H27,H29,H31,H34,H35)</f>
        <v>102810</v>
      </c>
    </row>
    <row r="37" spans="1:10" ht="20.100000000000001" customHeight="1">
      <c r="A37" s="47" t="s">
        <v>112</v>
      </c>
      <c r="B37" s="44">
        <f>SUM(B38,B40,B41,B43,B44)</f>
        <v>946</v>
      </c>
      <c r="C37" s="44">
        <f>SUM(C38,C40,C41,C43,C44)</f>
        <v>93854</v>
      </c>
      <c r="D37" s="44">
        <f>SUM(D38,D40,D41,D43,D44)</f>
        <v>94800</v>
      </c>
      <c r="E37" s="47" t="s">
        <v>113</v>
      </c>
      <c r="F37" s="44">
        <f>SUM(F38,F40,F41,F42)</f>
        <v>58390</v>
      </c>
      <c r="G37" s="44">
        <f>SUM(G38,G40,G41,G42)</f>
        <v>-4346</v>
      </c>
      <c r="H37" s="44">
        <f>SUM(H38,H40,H41,H42)</f>
        <v>54044</v>
      </c>
    </row>
    <row r="38" spans="1:10" ht="20.100000000000001" customHeight="1">
      <c r="A38" s="43" t="s">
        <v>114</v>
      </c>
      <c r="B38" s="44">
        <f>SUM(B39:B39)</f>
        <v>0</v>
      </c>
      <c r="C38" s="44">
        <f>SUM(C39:C39)</f>
        <v>5654</v>
      </c>
      <c r="D38" s="38">
        <f t="shared" ref="D38:D44" si="3">B38+C38</f>
        <v>5654</v>
      </c>
      <c r="E38" s="43" t="s">
        <v>115</v>
      </c>
      <c r="F38" s="44">
        <f>SUM(F39:F39)</f>
        <v>0</v>
      </c>
      <c r="G38" s="44">
        <f>SUM(G39:G39)</f>
        <v>5654</v>
      </c>
      <c r="H38" s="38">
        <f t="shared" ref="H38:H44" si="4">F38+G38</f>
        <v>5654</v>
      </c>
    </row>
    <row r="39" spans="1:10" ht="20.100000000000001" customHeight="1">
      <c r="A39" s="43" t="s">
        <v>116</v>
      </c>
      <c r="B39" s="42"/>
      <c r="C39" s="42">
        <v>5654</v>
      </c>
      <c r="D39" s="38">
        <f t="shared" si="3"/>
        <v>5654</v>
      </c>
      <c r="E39" s="43" t="s">
        <v>117</v>
      </c>
      <c r="F39" s="42"/>
      <c r="G39" s="42">
        <v>5654</v>
      </c>
      <c r="H39" s="42">
        <f t="shared" si="4"/>
        <v>5654</v>
      </c>
    </row>
    <row r="40" spans="1:10" ht="20.100000000000001" customHeight="1">
      <c r="A40" s="43" t="s">
        <v>118</v>
      </c>
      <c r="B40" s="42">
        <v>946</v>
      </c>
      <c r="C40" s="42"/>
      <c r="D40" s="38">
        <f t="shared" si="3"/>
        <v>946</v>
      </c>
      <c r="E40" s="43" t="s">
        <v>119</v>
      </c>
      <c r="F40" s="42">
        <v>55000</v>
      </c>
      <c r="G40" s="42">
        <v>-10000</v>
      </c>
      <c r="H40" s="42">
        <f t="shared" si="4"/>
        <v>45000</v>
      </c>
    </row>
    <row r="41" spans="1:10" ht="20.100000000000001" customHeight="1">
      <c r="A41" s="43" t="s">
        <v>120</v>
      </c>
      <c r="B41" s="42"/>
      <c r="C41" s="42"/>
      <c r="D41" s="38">
        <f t="shared" si="3"/>
        <v>0</v>
      </c>
      <c r="E41" s="43" t="s">
        <v>121</v>
      </c>
      <c r="F41" s="42"/>
      <c r="G41" s="42"/>
      <c r="H41" s="42">
        <f t="shared" si="4"/>
        <v>0</v>
      </c>
    </row>
    <row r="42" spans="1:10" ht="20.100000000000001" customHeight="1">
      <c r="A42" s="43" t="s">
        <v>122</v>
      </c>
      <c r="B42" s="42"/>
      <c r="C42" s="42"/>
      <c r="D42" s="38">
        <f t="shared" si="3"/>
        <v>0</v>
      </c>
      <c r="E42" s="48" t="s">
        <v>143</v>
      </c>
      <c r="F42" s="42">
        <v>3390</v>
      </c>
      <c r="G42" s="42"/>
      <c r="H42" s="42">
        <f t="shared" si="4"/>
        <v>3390</v>
      </c>
    </row>
    <row r="43" spans="1:10" ht="20.100000000000001" customHeight="1">
      <c r="A43" s="48" t="s">
        <v>123</v>
      </c>
      <c r="B43" s="42"/>
      <c r="C43" s="42">
        <v>88200</v>
      </c>
      <c r="D43" s="38">
        <f t="shared" si="3"/>
        <v>88200</v>
      </c>
      <c r="E43" s="48"/>
      <c r="F43" s="42"/>
      <c r="G43" s="42"/>
      <c r="H43" s="42">
        <f t="shared" si="4"/>
        <v>0</v>
      </c>
    </row>
    <row r="44" spans="1:10" ht="20.100000000000001" customHeight="1">
      <c r="A44" s="48" t="s">
        <v>124</v>
      </c>
      <c r="B44" s="42"/>
      <c r="C44" s="42"/>
      <c r="D44" s="38">
        <f t="shared" si="3"/>
        <v>0</v>
      </c>
      <c r="E44" s="48"/>
      <c r="F44" s="42"/>
      <c r="G44" s="42"/>
      <c r="H44" s="42">
        <f t="shared" si="4"/>
        <v>0</v>
      </c>
    </row>
    <row r="45" spans="1:10" ht="20.100000000000001" customHeight="1">
      <c r="A45" s="46" t="s">
        <v>52</v>
      </c>
      <c r="B45" s="44">
        <f>SUM(B36,B37)</f>
        <v>99009</v>
      </c>
      <c r="C45" s="44">
        <f>SUM(C36,C37)</f>
        <v>57845</v>
      </c>
      <c r="D45" s="44">
        <f>SUM(D36,D37)</f>
        <v>156854</v>
      </c>
      <c r="E45" s="46" t="s">
        <v>125</v>
      </c>
      <c r="F45" s="44">
        <f>SUM(F36,F37)</f>
        <v>99009</v>
      </c>
      <c r="G45" s="44">
        <f>SUM(G36,G37)</f>
        <v>57845</v>
      </c>
      <c r="H45" s="44">
        <f>SUM(H36,H37)</f>
        <v>156854</v>
      </c>
      <c r="J45" s="31">
        <f>H45-D45</f>
        <v>0</v>
      </c>
    </row>
  </sheetData>
  <mergeCells count="3">
    <mergeCell ref="A1:H1"/>
    <mergeCell ref="A3:D3"/>
    <mergeCell ref="E3:H3"/>
  </mergeCells>
  <phoneticPr fontId="3" type="noConversion"/>
  <printOptions horizontalCentered="1"/>
  <pageMargins left="0.47244094488188981" right="0.47244094488188981" top="0.38" bottom="0.47244094488188981" header="0.31496062992125984" footer="0.31496062992125984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showGridLines="0" showZeros="0" workbookViewId="0">
      <pane ySplit="4" topLeftCell="A5" activePane="bottomLeft" state="frozen"/>
      <selection activeCell="M10" sqref="M10"/>
      <selection pane="bottomLeft" activeCell="G7" sqref="G7"/>
    </sheetView>
  </sheetViews>
  <sheetFormatPr defaultRowHeight="14.25"/>
  <cols>
    <col min="1" max="1" width="31.625" style="31" customWidth="1"/>
    <col min="2" max="4" width="8" style="31" customWidth="1"/>
    <col min="5" max="5" width="31.625" style="31" customWidth="1"/>
    <col min="6" max="8" width="8" style="31" customWidth="1"/>
    <col min="9" max="16384" width="9" style="31"/>
  </cols>
  <sheetData>
    <row r="1" spans="1:8" ht="41.25" customHeight="1">
      <c r="A1" s="76" t="s">
        <v>153</v>
      </c>
      <c r="B1" s="76"/>
      <c r="C1" s="76"/>
      <c r="D1" s="76"/>
      <c r="E1" s="76"/>
      <c r="F1" s="76"/>
      <c r="G1" s="76"/>
      <c r="H1" s="76"/>
    </row>
    <row r="2" spans="1:8" ht="18" customHeight="1">
      <c r="A2" s="32"/>
      <c r="H2" s="33" t="s">
        <v>54</v>
      </c>
    </row>
    <row r="3" spans="1:8" ht="31.5" customHeight="1">
      <c r="A3" s="80" t="s">
        <v>126</v>
      </c>
      <c r="B3" s="80"/>
      <c r="C3" s="80"/>
      <c r="D3" s="80"/>
      <c r="E3" s="80" t="s">
        <v>127</v>
      </c>
      <c r="F3" s="80"/>
      <c r="G3" s="80"/>
      <c r="H3" s="80"/>
    </row>
    <row r="4" spans="1:8" ht="35.25" customHeight="1">
      <c r="A4" s="49" t="s">
        <v>128</v>
      </c>
      <c r="B4" s="50" t="s">
        <v>58</v>
      </c>
      <c r="C4" s="50" t="s">
        <v>191</v>
      </c>
      <c r="D4" s="50" t="s">
        <v>59</v>
      </c>
      <c r="E4" s="49" t="s">
        <v>128</v>
      </c>
      <c r="F4" s="50" t="s">
        <v>58</v>
      </c>
      <c r="G4" s="50" t="s">
        <v>192</v>
      </c>
      <c r="H4" s="50" t="s">
        <v>59</v>
      </c>
    </row>
    <row r="5" spans="1:8" ht="25.5" customHeight="1">
      <c r="A5" s="51" t="s">
        <v>129</v>
      </c>
      <c r="B5" s="59">
        <v>48357</v>
      </c>
      <c r="C5" s="52">
        <v>-3102</v>
      </c>
      <c r="D5" s="53">
        <f>B5+C5</f>
        <v>45255</v>
      </c>
      <c r="E5" s="51" t="s">
        <v>129</v>
      </c>
      <c r="F5" s="59">
        <v>47317</v>
      </c>
      <c r="G5" s="52">
        <v>234</v>
      </c>
      <c r="H5" s="53">
        <f>F5+G5</f>
        <v>47551</v>
      </c>
    </row>
    <row r="6" spans="1:8" ht="25.5" customHeight="1">
      <c r="A6" s="54" t="s">
        <v>130</v>
      </c>
      <c r="B6" s="59">
        <v>33050</v>
      </c>
      <c r="C6" s="52">
        <v>3379</v>
      </c>
      <c r="D6" s="53">
        <f t="shared" ref="D6:D12" si="0">B6+C6</f>
        <v>36429</v>
      </c>
      <c r="E6" s="54" t="s">
        <v>131</v>
      </c>
      <c r="F6" s="59">
        <v>33000</v>
      </c>
      <c r="G6" s="52">
        <v>2507</v>
      </c>
      <c r="H6" s="53">
        <f t="shared" ref="H6:H12" si="1">F6+G6</f>
        <v>35507</v>
      </c>
    </row>
    <row r="7" spans="1:8" ht="25.5" customHeight="1">
      <c r="A7" s="54" t="s">
        <v>132</v>
      </c>
      <c r="B7" s="59">
        <v>24809</v>
      </c>
      <c r="C7" s="52">
        <v>-1628</v>
      </c>
      <c r="D7" s="53">
        <f t="shared" si="0"/>
        <v>23181</v>
      </c>
      <c r="E7" s="54" t="s">
        <v>132</v>
      </c>
      <c r="F7" s="59">
        <v>19466</v>
      </c>
      <c r="G7" s="52">
        <v>-866</v>
      </c>
      <c r="H7" s="53">
        <f t="shared" si="1"/>
        <v>18600</v>
      </c>
    </row>
    <row r="8" spans="1:8" ht="25.5" customHeight="1">
      <c r="A8" s="54" t="s">
        <v>133</v>
      </c>
      <c r="B8" s="59">
        <v>11460</v>
      </c>
      <c r="C8" s="52">
        <v>-260</v>
      </c>
      <c r="D8" s="53">
        <f t="shared" si="0"/>
        <v>11200</v>
      </c>
      <c r="E8" s="54" t="s">
        <v>133</v>
      </c>
      <c r="F8" s="59">
        <v>9984</v>
      </c>
      <c r="G8" s="52">
        <v>-184</v>
      </c>
      <c r="H8" s="53">
        <f t="shared" si="1"/>
        <v>9800</v>
      </c>
    </row>
    <row r="9" spans="1:8" ht="25.5" customHeight="1">
      <c r="A9" s="54" t="s">
        <v>144</v>
      </c>
      <c r="B9" s="59">
        <v>55032</v>
      </c>
      <c r="C9" s="52">
        <v>405</v>
      </c>
      <c r="D9" s="53">
        <f t="shared" si="0"/>
        <v>55437</v>
      </c>
      <c r="E9" s="54" t="s">
        <v>148</v>
      </c>
      <c r="F9" s="59">
        <v>57486</v>
      </c>
      <c r="G9" s="52">
        <v>-5049</v>
      </c>
      <c r="H9" s="53">
        <f t="shared" si="1"/>
        <v>52437</v>
      </c>
    </row>
    <row r="10" spans="1:8" ht="25.5" customHeight="1">
      <c r="A10" s="54" t="s">
        <v>145</v>
      </c>
      <c r="B10" s="59"/>
      <c r="C10" s="52"/>
      <c r="D10" s="53">
        <f t="shared" si="0"/>
        <v>0</v>
      </c>
      <c r="E10" s="54" t="s">
        <v>145</v>
      </c>
      <c r="F10" s="59"/>
      <c r="G10" s="52"/>
      <c r="H10" s="53">
        <f t="shared" si="1"/>
        <v>0</v>
      </c>
    </row>
    <row r="11" spans="1:8" ht="25.5" customHeight="1">
      <c r="A11" s="54" t="s">
        <v>146</v>
      </c>
      <c r="B11" s="59"/>
      <c r="C11" s="52"/>
      <c r="D11" s="53">
        <f t="shared" si="0"/>
        <v>0</v>
      </c>
      <c r="E11" s="54" t="s">
        <v>146</v>
      </c>
      <c r="F11" s="59"/>
      <c r="G11" s="52"/>
      <c r="H11" s="53">
        <f t="shared" si="1"/>
        <v>0</v>
      </c>
    </row>
    <row r="12" spans="1:8" ht="25.5" customHeight="1">
      <c r="A12" s="54" t="s">
        <v>147</v>
      </c>
      <c r="B12" s="59"/>
      <c r="C12" s="52"/>
      <c r="D12" s="53">
        <f t="shared" si="0"/>
        <v>0</v>
      </c>
      <c r="E12" s="54" t="s">
        <v>147</v>
      </c>
      <c r="F12" s="59"/>
      <c r="G12" s="52"/>
      <c r="H12" s="53">
        <f t="shared" si="1"/>
        <v>0</v>
      </c>
    </row>
    <row r="13" spans="1:8" ht="25.5" customHeight="1">
      <c r="A13" s="55" t="s">
        <v>110</v>
      </c>
      <c r="B13" s="53">
        <f>SUM(B5:B12)</f>
        <v>172708</v>
      </c>
      <c r="C13" s="53">
        <f>SUM(C5:C12)</f>
        <v>-1206</v>
      </c>
      <c r="D13" s="53">
        <f>SUM(D5:D12)</f>
        <v>171502</v>
      </c>
      <c r="E13" s="55" t="s">
        <v>111</v>
      </c>
      <c r="F13" s="53">
        <f>SUM(F5:F12)</f>
        <v>167253</v>
      </c>
      <c r="G13" s="53">
        <f>SUM(G5:G12)</f>
        <v>-3358</v>
      </c>
      <c r="H13" s="53">
        <f>SUM(H5:H12)</f>
        <v>163895</v>
      </c>
    </row>
    <row r="14" spans="1:8" ht="25.5" customHeight="1">
      <c r="A14" s="56" t="s">
        <v>112</v>
      </c>
      <c r="B14" s="53">
        <f>SUM(B15,B17)</f>
        <v>107690</v>
      </c>
      <c r="C14" s="53">
        <f>SUM(C15,C17)</f>
        <v>0</v>
      </c>
      <c r="D14" s="53">
        <f>SUM(D15,D17)</f>
        <v>107690</v>
      </c>
      <c r="E14" s="56" t="s">
        <v>113</v>
      </c>
      <c r="F14" s="53">
        <f>SUM(F15,F17)</f>
        <v>113145</v>
      </c>
      <c r="G14" s="53">
        <f>SUM(G15,G17)</f>
        <v>2152</v>
      </c>
      <c r="H14" s="53">
        <f>SUM(H15,H17)</f>
        <v>115297</v>
      </c>
    </row>
    <row r="15" spans="1:8" ht="25.5" customHeight="1">
      <c r="A15" s="57" t="s">
        <v>134</v>
      </c>
      <c r="B15" s="53">
        <f>SUM(B16:B16)</f>
        <v>0</v>
      </c>
      <c r="C15" s="53">
        <f>SUM(C16:C16)</f>
        <v>0</v>
      </c>
      <c r="D15" s="53">
        <f>B15+C15</f>
        <v>0</v>
      </c>
      <c r="E15" s="57" t="s">
        <v>135</v>
      </c>
      <c r="F15" s="53">
        <f>SUM(F16:F16)</f>
        <v>0</v>
      </c>
      <c r="G15" s="53">
        <f>SUM(G16:G16)</f>
        <v>0</v>
      </c>
      <c r="H15" s="53">
        <f>F15+G15</f>
        <v>0</v>
      </c>
    </row>
    <row r="16" spans="1:8" ht="25.5" customHeight="1">
      <c r="A16" s="57" t="s">
        <v>136</v>
      </c>
      <c r="B16" s="52"/>
      <c r="C16" s="52"/>
      <c r="D16" s="53">
        <f>B16+C16</f>
        <v>0</v>
      </c>
      <c r="E16" s="57" t="s">
        <v>137</v>
      </c>
      <c r="F16" s="52"/>
      <c r="G16" s="52"/>
      <c r="H16" s="53">
        <f>F16+G16</f>
        <v>0</v>
      </c>
    </row>
    <row r="17" spans="1:8" ht="25.5" customHeight="1">
      <c r="A17" s="57" t="s">
        <v>138</v>
      </c>
      <c r="B17" s="52">
        <v>107690</v>
      </c>
      <c r="C17" s="52"/>
      <c r="D17" s="53">
        <f>B17+C17</f>
        <v>107690</v>
      </c>
      <c r="E17" s="57" t="s">
        <v>139</v>
      </c>
      <c r="F17" s="52">
        <v>113145</v>
      </c>
      <c r="G17" s="52">
        <v>2152</v>
      </c>
      <c r="H17" s="53">
        <f>F17+G17</f>
        <v>115297</v>
      </c>
    </row>
    <row r="18" spans="1:8" ht="25.5" customHeight="1">
      <c r="A18" s="58"/>
      <c r="B18" s="52"/>
      <c r="C18" s="52"/>
      <c r="D18" s="53">
        <f>B18+C18</f>
        <v>0</v>
      </c>
      <c r="E18" s="58"/>
      <c r="F18" s="52"/>
      <c r="G18" s="52"/>
      <c r="H18" s="53">
        <f>F18+G18</f>
        <v>0</v>
      </c>
    </row>
    <row r="19" spans="1:8" ht="25.5" customHeight="1">
      <c r="A19" s="55" t="s">
        <v>140</v>
      </c>
      <c r="B19" s="53">
        <f>SUM(B13,B14)</f>
        <v>280398</v>
      </c>
      <c r="C19" s="53">
        <f>SUM(C13,C14)</f>
        <v>-1206</v>
      </c>
      <c r="D19" s="53">
        <f>SUM(D13,D14)</f>
        <v>279192</v>
      </c>
      <c r="E19" s="55" t="s">
        <v>141</v>
      </c>
      <c r="F19" s="53">
        <f>SUM(F13,F14)</f>
        <v>280398</v>
      </c>
      <c r="G19" s="53">
        <f>SUM(G13,G14)</f>
        <v>-1206</v>
      </c>
      <c r="H19" s="53">
        <f>SUM(H13,H14)</f>
        <v>279192</v>
      </c>
    </row>
  </sheetData>
  <mergeCells count="3">
    <mergeCell ref="A1:H1"/>
    <mergeCell ref="A3:D3"/>
    <mergeCell ref="E3:H3"/>
  </mergeCells>
  <phoneticPr fontId="3" type="noConversion"/>
  <printOptions horizontalCentered="1"/>
  <pageMargins left="0.47244094488188981" right="0.47244094488188981" top="0.59055118110236227" bottom="0.47244094488188981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B407-1942-4422-8C15-B52874B32CF5}">
  <dimension ref="A1:H12"/>
  <sheetViews>
    <sheetView showZeros="0" workbookViewId="0">
      <selection activeCell="N8" sqref="N8"/>
    </sheetView>
  </sheetViews>
  <sheetFormatPr defaultRowHeight="13.5"/>
  <cols>
    <col min="1" max="1" width="13.875" customWidth="1"/>
    <col min="2" max="4" width="10.375" customWidth="1"/>
    <col min="5" max="5" width="14.375" customWidth="1"/>
    <col min="6" max="8" width="10.375" customWidth="1"/>
  </cols>
  <sheetData>
    <row r="1" spans="1:8" ht="92.25" customHeight="1">
      <c r="A1" s="81" t="s">
        <v>193</v>
      </c>
      <c r="B1" s="81"/>
      <c r="C1" s="81"/>
      <c r="D1" s="81"/>
      <c r="E1" s="81"/>
      <c r="F1" s="81"/>
      <c r="G1" s="81"/>
      <c r="H1" s="81"/>
    </row>
    <row r="2" spans="1:8" ht="36" customHeight="1">
      <c r="H2" s="61" t="s">
        <v>156</v>
      </c>
    </row>
    <row r="3" spans="1:8" ht="48.75" customHeight="1">
      <c r="A3" s="70" t="s">
        <v>157</v>
      </c>
      <c r="B3" s="70" t="s">
        <v>176</v>
      </c>
      <c r="C3" s="70" t="s">
        <v>177</v>
      </c>
      <c r="D3" s="70" t="s">
        <v>178</v>
      </c>
      <c r="E3" s="70" t="s">
        <v>157</v>
      </c>
      <c r="F3" s="70" t="s">
        <v>176</v>
      </c>
      <c r="G3" s="70" t="s">
        <v>177</v>
      </c>
      <c r="H3" s="70" t="s">
        <v>178</v>
      </c>
    </row>
    <row r="4" spans="1:8" ht="55.5" customHeight="1">
      <c r="A4" s="62" t="s">
        <v>158</v>
      </c>
      <c r="B4" s="64">
        <f>9439.71+2490+16320.8</f>
        <v>28250.51</v>
      </c>
      <c r="C4" s="64">
        <v>-24543.38</v>
      </c>
      <c r="D4" s="67">
        <f>B4+C4</f>
        <v>3707.1299999999974</v>
      </c>
      <c r="E4" s="62" t="s">
        <v>159</v>
      </c>
      <c r="F4" s="65">
        <v>8500</v>
      </c>
      <c r="G4" s="63">
        <v>-8500</v>
      </c>
      <c r="H4" s="68">
        <f>F4+G4</f>
        <v>0</v>
      </c>
    </row>
    <row r="5" spans="1:8" ht="40.5" customHeight="1">
      <c r="A5" s="62" t="s">
        <v>160</v>
      </c>
      <c r="B5" s="64"/>
      <c r="C5" s="64"/>
      <c r="D5" s="67">
        <f t="shared" ref="D5:D12" si="0">B5+C5</f>
        <v>0</v>
      </c>
      <c r="E5" s="62" t="s">
        <v>161</v>
      </c>
      <c r="F5" s="65">
        <f>12627.21+2490+7820.8</f>
        <v>22938.01</v>
      </c>
      <c r="G5" s="63">
        <v>-18049.11</v>
      </c>
      <c r="H5" s="68">
        <f t="shared" ref="H5:H12" si="1">F5+G5</f>
        <v>4888.8999999999978</v>
      </c>
    </row>
    <row r="6" spans="1:8" ht="40.5" customHeight="1">
      <c r="A6" s="62" t="s">
        <v>162</v>
      </c>
      <c r="B6" s="64">
        <f>3187.5</f>
        <v>3187.5</v>
      </c>
      <c r="C6" s="64">
        <v>-2005.73</v>
      </c>
      <c r="D6" s="67">
        <f t="shared" si="0"/>
        <v>1181.77</v>
      </c>
      <c r="E6" s="62" t="s">
        <v>163</v>
      </c>
      <c r="F6" s="65"/>
      <c r="G6" s="63"/>
      <c r="H6" s="68">
        <f t="shared" si="1"/>
        <v>0</v>
      </c>
    </row>
    <row r="7" spans="1:8" ht="40.5" customHeight="1">
      <c r="A7" s="62" t="s">
        <v>164</v>
      </c>
      <c r="B7" s="64"/>
      <c r="C7" s="64"/>
      <c r="D7" s="67">
        <f t="shared" si="0"/>
        <v>0</v>
      </c>
      <c r="E7" s="62" t="s">
        <v>165</v>
      </c>
      <c r="F7" s="65"/>
      <c r="G7" s="63"/>
      <c r="H7" s="68">
        <f t="shared" si="1"/>
        <v>0</v>
      </c>
    </row>
    <row r="8" spans="1:8" ht="40.5" customHeight="1">
      <c r="A8" s="62" t="s">
        <v>166</v>
      </c>
      <c r="B8" s="64"/>
      <c r="C8" s="64"/>
      <c r="D8" s="67">
        <f t="shared" si="0"/>
        <v>0</v>
      </c>
      <c r="E8" s="62" t="s">
        <v>167</v>
      </c>
      <c r="F8" s="65"/>
      <c r="G8" s="63"/>
      <c r="H8" s="68">
        <f t="shared" si="1"/>
        <v>0</v>
      </c>
    </row>
    <row r="9" spans="1:8" ht="40.5" customHeight="1">
      <c r="A9" s="62" t="s">
        <v>168</v>
      </c>
      <c r="B9" s="64">
        <f>SUM(B4:B8)</f>
        <v>31438.01</v>
      </c>
      <c r="C9" s="64">
        <v>-26549.11</v>
      </c>
      <c r="D9" s="67">
        <f t="shared" si="0"/>
        <v>4888.8999999999978</v>
      </c>
      <c r="E9" s="62" t="s">
        <v>169</v>
      </c>
      <c r="F9" s="64">
        <f>SUM(F4:F8)</f>
        <v>31438.01</v>
      </c>
      <c r="G9" s="62"/>
      <c r="H9" s="68">
        <f t="shared" si="1"/>
        <v>31438.01</v>
      </c>
    </row>
    <row r="10" spans="1:8" ht="40.5" customHeight="1">
      <c r="A10" s="62" t="s">
        <v>170</v>
      </c>
      <c r="B10" s="64"/>
      <c r="C10" s="64"/>
      <c r="D10" s="67">
        <f t="shared" si="0"/>
        <v>0</v>
      </c>
      <c r="E10" s="62" t="s">
        <v>171</v>
      </c>
      <c r="F10" s="65"/>
      <c r="G10" s="63"/>
      <c r="H10" s="68">
        <f t="shared" si="1"/>
        <v>0</v>
      </c>
    </row>
    <row r="11" spans="1:8" ht="40.5" customHeight="1">
      <c r="A11" s="62" t="s">
        <v>172</v>
      </c>
      <c r="B11" s="64"/>
      <c r="C11" s="64"/>
      <c r="D11" s="67">
        <f t="shared" si="0"/>
        <v>0</v>
      </c>
      <c r="E11" s="62" t="s">
        <v>173</v>
      </c>
      <c r="F11" s="65"/>
      <c r="G11" s="66"/>
      <c r="H11" s="68">
        <f t="shared" si="1"/>
        <v>0</v>
      </c>
    </row>
    <row r="12" spans="1:8" ht="40.5" customHeight="1">
      <c r="A12" s="69" t="s">
        <v>174</v>
      </c>
      <c r="B12" s="64">
        <f>SUM(B9:B11)</f>
        <v>31438.01</v>
      </c>
      <c r="C12" s="64">
        <v>-26549.11</v>
      </c>
      <c r="D12" s="67">
        <f t="shared" si="0"/>
        <v>4888.8999999999978</v>
      </c>
      <c r="E12" s="69" t="s">
        <v>175</v>
      </c>
      <c r="F12" s="64">
        <f>SUM(F9:F11)</f>
        <v>31438.01</v>
      </c>
      <c r="G12" s="65">
        <v>-26549.11</v>
      </c>
      <c r="H12" s="68">
        <f t="shared" si="1"/>
        <v>4888.8999999999978</v>
      </c>
    </row>
  </sheetData>
  <mergeCells count="1">
    <mergeCell ref="A1:H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1一般公共预算</vt:lpstr>
      <vt:lpstr>2政府性基金调整方案</vt:lpstr>
      <vt:lpstr>3社保基金调整方案</vt:lpstr>
      <vt:lpstr>附件4国有资本经营预算</vt:lpstr>
      <vt:lpstr>'1一般公共预算'!Print_Area</vt:lpstr>
      <vt:lpstr>'2政府性基金调整方案'!Print_Area</vt:lpstr>
      <vt:lpstr>'3社保基金调整方案'!Print_Area</vt:lpstr>
      <vt:lpstr>'2政府性基金调整方案'!Print_Titles</vt:lpstr>
      <vt:lpstr>'3社保基金调整方案'!Print_Titles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2021-12-28T01:49:31Z</cp:lastPrinted>
  <dcterms:created xsi:type="dcterms:W3CDTF">2017-02-27T02:44:34Z</dcterms:created>
  <dcterms:modified xsi:type="dcterms:W3CDTF">2021-12-29T08:46:45Z</dcterms:modified>
</cp:coreProperties>
</file>