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652" windowHeight="13445" activeTab="1"/>
  </bookViews>
  <sheets>
    <sheet name="全市" sheetId="12" r:id="rId1"/>
    <sheet name="Sheet2" sheetId="14" r:id="rId2"/>
    <sheet name="Sheet4" sheetId="16" r:id="rId3"/>
    <sheet name="02" sheetId="15" r:id="rId4"/>
    <sheet name="03" sheetId="3" r:id="rId5"/>
    <sheet name="21" sheetId="4" r:id="rId6"/>
    <sheet name="22" sheetId="5" r:id="rId7"/>
    <sheet name="23" sheetId="6" r:id="rId8"/>
    <sheet name="24" sheetId="7" r:id="rId9"/>
    <sheet name="25" sheetId="8" r:id="rId10"/>
    <sheet name="26" sheetId="9" r:id="rId11"/>
    <sheet name="27" sheetId="10" r:id="rId12"/>
    <sheet name="28" sheetId="11" r:id="rId13"/>
  </sheets>
  <externalReferences>
    <externalReference r:id="rId14"/>
  </externalReferences>
  <calcPr calcId="144525"/>
</workbook>
</file>

<file path=xl/sharedStrings.xml><?xml version="1.0" encoding="utf-8"?>
<sst xmlns="http://schemas.openxmlformats.org/spreadsheetml/2006/main" count="310" uniqueCount="53">
  <si>
    <t>指标</t>
  </si>
  <si>
    <t>浉河区</t>
  </si>
  <si>
    <t>平桥区</t>
  </si>
  <si>
    <t>罗山县</t>
  </si>
  <si>
    <t>光山县</t>
  </si>
  <si>
    <t>新县</t>
  </si>
  <si>
    <t>商城县</t>
  </si>
  <si>
    <t>固始县</t>
  </si>
  <si>
    <t>潢川县</t>
  </si>
  <si>
    <t>淮滨县</t>
  </si>
  <si>
    <t>息县</t>
  </si>
  <si>
    <t>20年差额</t>
  </si>
  <si>
    <t>21年差额</t>
  </si>
  <si>
    <t>20年差率%</t>
  </si>
  <si>
    <t>21年差率%</t>
  </si>
  <si>
    <t>工业</t>
  </si>
  <si>
    <t>营业收入（千元）</t>
  </si>
  <si>
    <t>批发零售业</t>
  </si>
  <si>
    <t>住宿餐饮业</t>
  </si>
  <si>
    <t>服务业</t>
  </si>
  <si>
    <t>固定资产投资</t>
  </si>
  <si>
    <t>本年完成投资额（万元）</t>
  </si>
  <si>
    <t>房地产</t>
  </si>
  <si>
    <t>商品房销售面积（平方米）</t>
  </si>
  <si>
    <t>建筑业</t>
  </si>
  <si>
    <t>总产值（千元）</t>
  </si>
  <si>
    <t>劳动工资</t>
  </si>
  <si>
    <t>从业人员期末人数（人）</t>
  </si>
  <si>
    <t>从业人员工资总额（千元）</t>
  </si>
  <si>
    <t>能源</t>
  </si>
  <si>
    <t>工业生产电力消费量（万千瓦时）</t>
  </si>
  <si>
    <t>科技研发</t>
  </si>
  <si>
    <t>研发人员（人）</t>
  </si>
  <si>
    <t>研发费用（千元）</t>
  </si>
  <si>
    <t>2023年统计执法“双随机、一公开”抽查范围</t>
  </si>
  <si>
    <t>检查专业</t>
  </si>
  <si>
    <t>检查指标</t>
  </si>
  <si>
    <t>信阳市分行业检查情况</t>
  </si>
  <si>
    <t>信阳市</t>
  </si>
  <si>
    <t>浉河区分专业情况</t>
  </si>
  <si>
    <t>2020年</t>
  </si>
  <si>
    <t>2021年1-9月</t>
  </si>
  <si>
    <t>总量</t>
  </si>
  <si>
    <t>差率</t>
  </si>
  <si>
    <t>平桥区分专业情况</t>
  </si>
  <si>
    <t>罗山县分专业情况</t>
  </si>
  <si>
    <t>光山县分专业情况</t>
  </si>
  <si>
    <t>新县分专业情况</t>
  </si>
  <si>
    <t>商城县分专业情况</t>
  </si>
  <si>
    <t>固始县分专业情况</t>
  </si>
  <si>
    <t>潢川县分专业情况</t>
  </si>
  <si>
    <t>淮滨县分专业情况</t>
  </si>
  <si>
    <t>息县分专业情况</t>
  </si>
</sst>
</file>

<file path=xl/styles.xml><?xml version="1.0" encoding="utf-8"?>
<styleSheet xmlns="http://schemas.openxmlformats.org/spreadsheetml/2006/main">
  <numFmts count="7">
    <numFmt numFmtId="176" formatCode="0.0_ "/>
    <numFmt numFmtId="44" formatCode="_ &quot;￥&quot;* #,##0.00_ ;_ &quot;￥&quot;* \-#,##0.00_ ;_ &quot;￥&quot;* &quot;-&quot;??_ ;_ @_ "/>
    <numFmt numFmtId="177" formatCode="0.00_ "/>
    <numFmt numFmtId="43" formatCode="_ * #,##0.00_ ;_ * \-#,##0.00_ ;_ * &quot;-&quot;??_ ;_ @_ "/>
    <numFmt numFmtId="178" formatCode="0_ "/>
    <numFmt numFmtId="41" formatCode="_ * #,##0_ ;_ * \-#,##0_ ;_ * &quot;-&quot;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18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12" fillId="12" borderId="5" applyNumberFormat="false" applyAlignment="false" applyProtection="false">
      <alignment vertical="center"/>
    </xf>
    <xf numFmtId="0" fontId="22" fillId="29" borderId="11" applyNumberFormat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21" fillId="0" borderId="10" applyNumberFormat="false" applyFill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5" fillId="11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0" fillId="23" borderId="8" applyNumberFormat="false" applyFont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19" fillId="26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20" fillId="12" borderId="9" applyNumberFormat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14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23" fillId="32" borderId="9" applyNumberFormat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0" fillId="0" borderId="1" xfId="0" applyBorder="true" applyAlignment="true">
      <alignment horizontal="center" vertical="center" wrapText="true"/>
    </xf>
    <xf numFmtId="177" fontId="0" fillId="0" borderId="1" xfId="0" applyNumberFormat="true" applyBorder="true" applyAlignment="true">
      <alignment horizontal="center" vertical="center"/>
    </xf>
    <xf numFmtId="178" fontId="0" fillId="0" borderId="1" xfId="0" applyNumberFormat="true" applyBorder="true" applyAlignment="true">
      <alignment horizontal="center" vertical="center"/>
    </xf>
    <xf numFmtId="0" fontId="0" fillId="0" borderId="2" xfId="0" applyBorder="true" applyAlignment="true">
      <alignment horizontal="center" vertical="center"/>
    </xf>
    <xf numFmtId="0" fontId="0" fillId="0" borderId="3" xfId="0" applyBorder="true" applyAlignment="true">
      <alignment horizontal="center" vertical="center"/>
    </xf>
    <xf numFmtId="176" fontId="0" fillId="0" borderId="1" xfId="0" applyNumberFormat="true" applyBorder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>
      <alignment vertical="center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8" fontId="2" fillId="0" borderId="1" xfId="0" applyNumberFormat="true" applyFont="true" applyBorder="true" applyAlignment="true">
      <alignment horizontal="center" vertical="center"/>
    </xf>
    <xf numFmtId="177" fontId="2" fillId="0" borderId="1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3" fillId="0" borderId="0" xfId="0" applyFont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1" fillId="0" borderId="1" xfId="0" applyFont="true" applyBorder="true" applyAlignment="true">
      <alignment horizontal="center" vertical="center"/>
    </xf>
    <xf numFmtId="0" fontId="1" fillId="0" borderId="1" xfId="0" applyFont="true" applyBorder="true" applyAlignment="true">
      <alignment horizontal="center" vertical="center" wrapText="true"/>
    </xf>
    <xf numFmtId="0" fontId="0" fillId="0" borderId="1" xfId="0" applyBorder="true">
      <alignment vertical="center"/>
    </xf>
    <xf numFmtId="178" fontId="0" fillId="0" borderId="1" xfId="0" applyNumberFormat="true" applyBorder="true">
      <alignment vertical="center"/>
    </xf>
    <xf numFmtId="177" fontId="0" fillId="0" borderId="1" xfId="0" applyNumberFormat="true" applyBorder="true">
      <alignment vertical="center"/>
    </xf>
    <xf numFmtId="176" fontId="0" fillId="0" borderId="1" xfId="0" applyNumberFormat="true" applyBorder="true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externalLink" Target="externalLinks/externalLink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kylin/&#26700;&#38754;/&#20449;&#38451;&#24066;&#20998;&#19987;&#19994;&#27719;&#24635;&#34920;&#26684;&#2433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工业"/>
      <sheetName val="批零"/>
      <sheetName val="住餐"/>
      <sheetName val="服务"/>
      <sheetName val="固投"/>
      <sheetName val="地产"/>
      <sheetName val="建筑"/>
      <sheetName val="劳资"/>
      <sheetName val="能源"/>
      <sheetName val="研发"/>
    </sheetNames>
    <sheetDataSet>
      <sheetData sheetId="0"/>
      <sheetData sheetId="1">
        <row r="5">
          <cell r="K5">
            <v>-366</v>
          </cell>
          <cell r="L5">
            <v>120</v>
          </cell>
          <cell r="M5">
            <v>-0.484986616489545</v>
          </cell>
          <cell r="N5">
            <v>0.648613588454678</v>
          </cell>
        </row>
        <row r="16">
          <cell r="K16">
            <v>-257</v>
          </cell>
          <cell r="L16">
            <v>533</v>
          </cell>
          <cell r="M16">
            <v>-0.0574396660006347</v>
          </cell>
          <cell r="N16">
            <v>0.136449047928688</v>
          </cell>
        </row>
        <row r="22">
          <cell r="K22">
            <v>-5892</v>
          </cell>
          <cell r="L22">
            <v>5240</v>
          </cell>
          <cell r="M22">
            <v>-1.24987537308525</v>
          </cell>
          <cell r="N22">
            <v>1.30447229863454</v>
          </cell>
        </row>
        <row r="27">
          <cell r="K27">
            <v>68</v>
          </cell>
          <cell r="L27">
            <v>84</v>
          </cell>
          <cell r="M27">
            <v>0.0413665563558497</v>
          </cell>
          <cell r="N27">
            <v>0.0762098310682078</v>
          </cell>
        </row>
        <row r="31">
          <cell r="K31">
            <v>0</v>
          </cell>
          <cell r="L31">
            <v>0</v>
          </cell>
          <cell r="M31">
            <v>0</v>
          </cell>
          <cell r="N31">
            <v>0</v>
          </cell>
        </row>
        <row r="35">
          <cell r="K35">
            <v>-1014</v>
          </cell>
          <cell r="L35">
            <v>-1008</v>
          </cell>
          <cell r="M35">
            <v>-0.192752579063724</v>
          </cell>
          <cell r="N35">
            <v>-0.174842459658745</v>
          </cell>
        </row>
        <row r="42">
          <cell r="K42">
            <v>1602</v>
          </cell>
          <cell r="L42">
            <v>-269.900000000023</v>
          </cell>
          <cell r="M42">
            <v>0.283934819058017</v>
          </cell>
          <cell r="N42">
            <v>-0.059832862584603</v>
          </cell>
        </row>
        <row r="48">
          <cell r="K48">
            <v>5215</v>
          </cell>
          <cell r="L48">
            <v>1258</v>
          </cell>
          <cell r="M48">
            <v>1.86221401713308</v>
          </cell>
          <cell r="N48">
            <v>0.63521879197342</v>
          </cell>
        </row>
        <row r="52">
          <cell r="K52">
            <v>-894</v>
          </cell>
          <cell r="L52">
            <v>-42</v>
          </cell>
          <cell r="M52">
            <v>-0.24665675257348</v>
          </cell>
          <cell r="N52">
            <v>-0.0147784291233577</v>
          </cell>
        </row>
        <row r="57">
          <cell r="K57">
            <v>12194</v>
          </cell>
          <cell r="L57">
            <v>16806</v>
          </cell>
          <cell r="M57">
            <v>3.69891768588624</v>
          </cell>
          <cell r="N57">
            <v>5.25578398934207</v>
          </cell>
        </row>
        <row r="58">
          <cell r="K58">
            <v>10656</v>
          </cell>
          <cell r="L58">
            <v>22721.1000000001</v>
          </cell>
          <cell r="M58">
            <v>0.307159178268488</v>
          </cell>
          <cell r="N58">
            <v>0.745518761603669</v>
          </cell>
        </row>
      </sheetData>
      <sheetData sheetId="2">
        <row r="6">
          <cell r="K6">
            <v>-1</v>
          </cell>
          <cell r="L6">
            <v>-1</v>
          </cell>
          <cell r="M6">
            <v>-0.00040261052665483</v>
          </cell>
          <cell r="N6">
            <v>-0.000491779898988409</v>
          </cell>
        </row>
        <row r="13">
          <cell r="K13">
            <v>39743</v>
          </cell>
          <cell r="L13">
            <v>3352</v>
          </cell>
          <cell r="M13">
            <v>26.7397345067248</v>
          </cell>
          <cell r="N13">
            <v>4.31480575650696</v>
          </cell>
        </row>
        <row r="16">
          <cell r="K16">
            <v>-2120</v>
          </cell>
          <cell r="L16">
            <v>-3663</v>
          </cell>
          <cell r="M16">
            <v>-1.91863885243676</v>
          </cell>
          <cell r="N16">
            <v>-4.14831089115639</v>
          </cell>
        </row>
        <row r="20"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3">
          <cell r="K23">
            <v>0</v>
          </cell>
          <cell r="L23">
            <v>0</v>
          </cell>
          <cell r="M23">
            <v>0</v>
          </cell>
          <cell r="N23">
            <v>0</v>
          </cell>
        </row>
        <row r="26">
          <cell r="K26">
            <v>0</v>
          </cell>
          <cell r="L26">
            <v>0</v>
          </cell>
          <cell r="M26">
            <v>0</v>
          </cell>
          <cell r="N26">
            <v>0</v>
          </cell>
        </row>
        <row r="34">
          <cell r="K34">
            <v>-234</v>
          </cell>
          <cell r="L34">
            <v>-1</v>
          </cell>
          <cell r="M34">
            <v>-0.20373159668109</v>
          </cell>
          <cell r="N34">
            <v>-0.000492324658572849</v>
          </cell>
        </row>
        <row r="36">
          <cell r="K36">
            <v>1194</v>
          </cell>
          <cell r="L36">
            <v>1045</v>
          </cell>
          <cell r="M36">
            <v>3.39522848124662</v>
          </cell>
          <cell r="N36">
            <v>3.3680342927128</v>
          </cell>
        </row>
        <row r="39"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1">
          <cell r="K41">
            <v>31</v>
          </cell>
          <cell r="L41">
            <v>237</v>
          </cell>
          <cell r="M41">
            <v>0.35485347985348</v>
          </cell>
          <cell r="N41">
            <v>3.52259215219976</v>
          </cell>
        </row>
        <row r="42">
          <cell r="K42">
            <v>38613</v>
          </cell>
          <cell r="L42">
            <v>969</v>
          </cell>
          <cell r="M42">
            <v>4.83036249297894</v>
          </cell>
          <cell r="N42">
            <v>0.13221863968988</v>
          </cell>
        </row>
      </sheetData>
      <sheetData sheetId="3">
        <row r="2">
          <cell r="K2">
            <v>0</v>
          </cell>
          <cell r="L2">
            <v>2</v>
          </cell>
          <cell r="M2">
            <v>0</v>
          </cell>
          <cell r="N2">
            <v>0.125156445556946</v>
          </cell>
        </row>
        <row r="3">
          <cell r="K3">
            <v>0</v>
          </cell>
          <cell r="L3">
            <v>0</v>
          </cell>
          <cell r="M3">
            <v>0</v>
          </cell>
          <cell r="N3">
            <v>0</v>
          </cell>
        </row>
        <row r="4"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9">
          <cell r="K9">
            <v>-735</v>
          </cell>
          <cell r="L9">
            <v>0</v>
          </cell>
          <cell r="M9">
            <v>-3.73134328358209</v>
          </cell>
          <cell r="N9">
            <v>0</v>
          </cell>
        </row>
        <row r="10">
          <cell r="K10">
            <v>1</v>
          </cell>
          <cell r="L10">
            <v>24</v>
          </cell>
          <cell r="M10">
            <v>0.0209731543624161</v>
          </cell>
          <cell r="N10">
            <v>0.61506919528447</v>
          </cell>
        </row>
        <row r="11"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K12">
            <v>12</v>
          </cell>
          <cell r="L12">
            <v>-152</v>
          </cell>
          <cell r="M12">
            <v>0.22645782223061</v>
          </cell>
          <cell r="N12">
            <v>-2.91634689178818</v>
          </cell>
        </row>
        <row r="13">
          <cell r="K13">
            <v>-722</v>
          </cell>
          <cell r="L13">
            <v>-126</v>
          </cell>
          <cell r="M13">
            <v>-1.37833606964224</v>
          </cell>
          <cell r="N13">
            <v>-0.281797240176235</v>
          </cell>
        </row>
      </sheetData>
      <sheetData sheetId="4">
        <row r="9">
          <cell r="K9">
            <v>-1021</v>
          </cell>
          <cell r="L9">
            <v>1034</v>
          </cell>
          <cell r="M9">
            <v>-0.821730382293763</v>
          </cell>
          <cell r="N9">
            <v>1.40403286034354</v>
          </cell>
        </row>
        <row r="14">
          <cell r="K14">
            <v>707</v>
          </cell>
          <cell r="L14">
            <v>244</v>
          </cell>
          <cell r="M14">
            <v>0.398738924702074</v>
          </cell>
          <cell r="N14">
            <v>0.280533934258482</v>
          </cell>
        </row>
        <row r="17"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20"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2"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9">
          <cell r="K29">
            <v>-342</v>
          </cell>
          <cell r="L29">
            <v>-5749</v>
          </cell>
          <cell r="M29">
            <v>-0.447444854384175</v>
          </cell>
          <cell r="N29">
            <v>-8.35829141345119</v>
          </cell>
        </row>
        <row r="36">
          <cell r="K36">
            <v>214</v>
          </cell>
          <cell r="L36">
            <v>230</v>
          </cell>
          <cell r="M36">
            <v>0.0738537144277027</v>
          </cell>
          <cell r="N36">
            <v>0.085750183617241</v>
          </cell>
        </row>
        <row r="38">
          <cell r="K38">
            <v>0</v>
          </cell>
          <cell r="L38">
            <v>0</v>
          </cell>
          <cell r="M38">
            <v>0</v>
          </cell>
          <cell r="N38">
            <v>0</v>
          </cell>
        </row>
        <row r="40"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K41">
            <v>-442</v>
          </cell>
          <cell r="L41">
            <v>-4241</v>
          </cell>
          <cell r="M41">
            <v>-0.0520753561035381</v>
          </cell>
          <cell r="N41">
            <v>-0.658441197521491</v>
          </cell>
        </row>
      </sheetData>
      <sheetData sheetId="5">
        <row r="5">
          <cell r="K5">
            <v>1164</v>
          </cell>
          <cell r="L5">
            <v>-1380</v>
          </cell>
          <cell r="M5">
            <v>1.84472020158798</v>
          </cell>
          <cell r="N5">
            <v>-2.19664772455948</v>
          </cell>
        </row>
        <row r="14">
          <cell r="K14">
            <v>1117</v>
          </cell>
          <cell r="L14">
            <v>235</v>
          </cell>
          <cell r="M14">
            <v>1.31000269740931</v>
          </cell>
          <cell r="N14">
            <v>0.319501849031977</v>
          </cell>
        </row>
        <row r="18">
          <cell r="K18">
            <v>-160</v>
          </cell>
          <cell r="L18">
            <v>-586</v>
          </cell>
          <cell r="M18">
            <v>-0.450146297546703</v>
          </cell>
          <cell r="N18">
            <v>-2.78450938465194</v>
          </cell>
        </row>
        <row r="23">
          <cell r="K23">
            <v>13.5200000000041</v>
          </cell>
          <cell r="L23">
            <v>244.610000000001</v>
          </cell>
          <cell r="M23">
            <v>0.0358387975129255</v>
          </cell>
          <cell r="N23">
            <v>0.81600886564393</v>
          </cell>
        </row>
        <row r="28">
          <cell r="K28">
            <v>-860</v>
          </cell>
          <cell r="L28">
            <v>12</v>
          </cell>
          <cell r="M28">
            <v>-1.32291410287965</v>
          </cell>
          <cell r="N28">
            <v>0.217115976117243</v>
          </cell>
        </row>
        <row r="33">
          <cell r="K33">
            <v>19</v>
          </cell>
          <cell r="L33">
            <v>86</v>
          </cell>
          <cell r="M33">
            <v>0.0363392942526537</v>
          </cell>
          <cell r="N33">
            <v>0.284410344599511</v>
          </cell>
        </row>
        <row r="38">
          <cell r="K38">
            <v>-192</v>
          </cell>
          <cell r="L38">
            <v>206</v>
          </cell>
          <cell r="M38">
            <v>-0.367330540090685</v>
          </cell>
          <cell r="N38">
            <v>0.564476352277087</v>
          </cell>
        </row>
        <row r="42">
          <cell r="K42">
            <v>332</v>
          </cell>
          <cell r="L42">
            <v>243</v>
          </cell>
          <cell r="M42">
            <v>1.16942585417401</v>
          </cell>
          <cell r="N42">
            <v>0.471149371800838</v>
          </cell>
        </row>
        <row r="47"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51">
          <cell r="K51">
            <v>-68</v>
          </cell>
          <cell r="L51">
            <v>-933</v>
          </cell>
          <cell r="M51">
            <v>-0.137290530991318</v>
          </cell>
          <cell r="N51">
            <v>-5.41780384414378</v>
          </cell>
        </row>
        <row r="52">
          <cell r="K52">
            <v>1365.52000000002</v>
          </cell>
          <cell r="L52">
            <v>-1872.39000000001</v>
          </cell>
          <cell r="M52">
            <v>0.261209321571954</v>
          </cell>
          <cell r="N52">
            <v>-0.524898925440046</v>
          </cell>
        </row>
      </sheetData>
      <sheetData sheetId="6">
        <row r="2">
          <cell r="K2">
            <v>258.41</v>
          </cell>
          <cell r="L2">
            <v>-6524</v>
          </cell>
          <cell r="M2">
            <v>2.68824531161737</v>
          </cell>
          <cell r="N2">
            <v>-6.11766470996418</v>
          </cell>
        </row>
        <row r="5">
          <cell r="K5">
            <v>-43</v>
          </cell>
          <cell r="L5">
            <v>40.2000000000007</v>
          </cell>
          <cell r="M5">
            <v>-0.381340901028734</v>
          </cell>
          <cell r="N5">
            <v>0.128591443870797</v>
          </cell>
        </row>
        <row r="6">
          <cell r="K6">
            <v>40.2000000000007</v>
          </cell>
          <cell r="L6">
            <v>0</v>
          </cell>
          <cell r="M6">
            <v>0.128591443870797</v>
          </cell>
          <cell r="N6">
            <v>0</v>
          </cell>
        </row>
        <row r="7">
          <cell r="K7">
            <v>0</v>
          </cell>
          <cell r="L7">
            <v>18</v>
          </cell>
          <cell r="M7">
            <v>0</v>
          </cell>
          <cell r="N7">
            <v>0.519930675909879</v>
          </cell>
        </row>
        <row r="8">
          <cell r="K8">
            <v>949</v>
          </cell>
          <cell r="L8">
            <v>1011</v>
          </cell>
          <cell r="M8">
            <v>2.70748338135859</v>
          </cell>
          <cell r="N8">
            <v>3.30510967995031</v>
          </cell>
        </row>
        <row r="9"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K10">
            <v>-946.75</v>
          </cell>
          <cell r="L10">
            <v>-713.709999999999</v>
          </cell>
          <cell r="M10">
            <v>-7.96073237897038</v>
          </cell>
          <cell r="N10">
            <v>-7.04292899638927</v>
          </cell>
        </row>
        <row r="11">
          <cell r="K11">
            <v>260.660000000003</v>
          </cell>
          <cell r="L11">
            <v>-6168.51000000001</v>
          </cell>
          <cell r="M11">
            <v>0.151996899650443</v>
          </cell>
          <cell r="N11">
            <v>-2.19510156327204</v>
          </cell>
        </row>
      </sheetData>
      <sheetData sheetId="7">
        <row r="2">
          <cell r="K2">
            <v>90</v>
          </cell>
          <cell r="L2">
            <v>-75</v>
          </cell>
          <cell r="M2">
            <v>1.44927536231884</v>
          </cell>
          <cell r="N2">
            <v>-3.79746835443038</v>
          </cell>
        </row>
        <row r="3">
          <cell r="K3">
            <v>-382</v>
          </cell>
          <cell r="L3">
            <v>-103</v>
          </cell>
          <cell r="M3">
            <v>-0.327077197068292</v>
          </cell>
          <cell r="N3">
            <v>-0.163952692485236</v>
          </cell>
        </row>
        <row r="4">
          <cell r="K4">
            <v>5</v>
          </cell>
          <cell r="L4">
            <v>-2</v>
          </cell>
          <cell r="M4">
            <v>0.00253010828863475</v>
          </cell>
          <cell r="N4">
            <v>-0.00132696390658174</v>
          </cell>
        </row>
        <row r="5"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K7">
            <v>-287</v>
          </cell>
          <cell r="L7">
            <v>-180</v>
          </cell>
          <cell r="M7">
            <v>-0.037655048269311</v>
          </cell>
          <cell r="N7">
            <v>-0.0365315338170379</v>
          </cell>
        </row>
      </sheetData>
      <sheetData sheetId="8">
        <row r="2">
          <cell r="K2">
            <v>-15</v>
          </cell>
          <cell r="L2">
            <v>-33</v>
          </cell>
          <cell r="M2">
            <v>-5.83657587548638</v>
          </cell>
          <cell r="N2">
            <v>-0.356641089376418</v>
          </cell>
        </row>
        <row r="3">
          <cell r="K3">
            <v>0</v>
          </cell>
          <cell r="L3">
            <v>-33</v>
          </cell>
          <cell r="M3">
            <v>0</v>
          </cell>
          <cell r="N3">
            <v>-0.356641089376418</v>
          </cell>
        </row>
        <row r="4">
          <cell r="K4">
            <v>0</v>
          </cell>
          <cell r="L4">
            <v>0</v>
          </cell>
          <cell r="M4">
            <v>0</v>
          </cell>
          <cell r="N4">
            <v>0</v>
          </cell>
        </row>
        <row r="5"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K10">
            <v>0</v>
          </cell>
          <cell r="L10">
            <v>1</v>
          </cell>
          <cell r="M10">
            <v>0</v>
          </cell>
          <cell r="N10">
            <v>1.96078431372549</v>
          </cell>
        </row>
        <row r="11"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8"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K19">
            <v>-156</v>
          </cell>
          <cell r="L19">
            <v>21</v>
          </cell>
          <cell r="M19">
            <v>-0.990161853379879</v>
          </cell>
          <cell r="N19">
            <v>0.211182622687047</v>
          </cell>
        </row>
        <row r="20"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K21">
            <v>-2</v>
          </cell>
          <cell r="L21">
            <v>0</v>
          </cell>
          <cell r="M21">
            <v>-0.13271400132714</v>
          </cell>
          <cell r="N21">
            <v>0</v>
          </cell>
        </row>
        <row r="22">
          <cell r="K22">
            <v>-15</v>
          </cell>
          <cell r="L22">
            <v>-32</v>
          </cell>
          <cell r="M22">
            <v>-0.803858520900322</v>
          </cell>
          <cell r="N22">
            <v>-0.165622897365561</v>
          </cell>
        </row>
        <row r="23"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9">
        <row r="2">
          <cell r="K2">
            <v>0</v>
          </cell>
          <cell r="L2">
            <v>0</v>
          </cell>
          <cell r="M2">
            <v>0</v>
          </cell>
          <cell r="N2">
            <v>0</v>
          </cell>
        </row>
        <row r="3">
          <cell r="K3">
            <v>24.84</v>
          </cell>
          <cell r="L3">
            <v>22.87</v>
          </cell>
          <cell r="M3" t="e">
            <v>#DIV/0!</v>
          </cell>
          <cell r="N3" t="e">
            <v>#DIV/0!</v>
          </cell>
        </row>
        <row r="4">
          <cell r="K4">
            <v>-0.200000000000003</v>
          </cell>
          <cell r="L4">
            <v>-0.0999999999999943</v>
          </cell>
          <cell r="M4">
            <v>-0.280112044817931</v>
          </cell>
          <cell r="N4">
            <v>-0.215982721382277</v>
          </cell>
        </row>
        <row r="5">
          <cell r="K5">
            <v>0</v>
          </cell>
          <cell r="L5">
            <v>0</v>
          </cell>
          <cell r="M5">
            <v>0</v>
          </cell>
          <cell r="N5">
            <v>0</v>
          </cell>
        </row>
        <row r="6">
          <cell r="K6">
            <v>0</v>
          </cell>
          <cell r="L6">
            <v>0</v>
          </cell>
          <cell r="M6">
            <v>0</v>
          </cell>
          <cell r="N6">
            <v>0</v>
          </cell>
        </row>
        <row r="7"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K9">
            <v>-2</v>
          </cell>
          <cell r="L9">
            <v>0</v>
          </cell>
          <cell r="M9">
            <v>-1.41843971631206</v>
          </cell>
          <cell r="N9">
            <v>0</v>
          </cell>
        </row>
        <row r="10"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K11">
            <v>-12.37</v>
          </cell>
          <cell r="L11">
            <v>0</v>
          </cell>
          <cell r="M11">
            <v>-78.1427668982944</v>
          </cell>
          <cell r="N11">
            <v>0</v>
          </cell>
        </row>
        <row r="12">
          <cell r="K12">
            <v>10.2699999999895</v>
          </cell>
          <cell r="L12">
            <v>22.7700000000004</v>
          </cell>
          <cell r="M12">
            <v>0.0265021452028266</v>
          </cell>
          <cell r="N12">
            <v>0.0838534431836779</v>
          </cell>
        </row>
      </sheetData>
      <sheetData sheetId="10">
        <row r="2">
          <cell r="K2">
            <v>0</v>
          </cell>
          <cell r="L2">
            <v>0</v>
          </cell>
          <cell r="M2">
            <v>0</v>
          </cell>
          <cell r="N2">
            <v>0</v>
          </cell>
        </row>
        <row r="9">
          <cell r="K9">
            <v>1</v>
          </cell>
          <cell r="L9">
            <v>88</v>
          </cell>
          <cell r="M9">
            <v>0.246305418719212</v>
          </cell>
          <cell r="N9">
            <v>0.114495374647081</v>
          </cell>
        </row>
        <row r="10">
          <cell r="K10">
            <v>1</v>
          </cell>
          <cell r="L10">
            <v>13</v>
          </cell>
          <cell r="M10">
            <v>5.88235294117647</v>
          </cell>
          <cell r="N10">
            <v>0.261622056751862</v>
          </cell>
        </row>
        <row r="14"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7">
          <cell r="K17">
            <v>0</v>
          </cell>
          <cell r="L17">
            <v>-52</v>
          </cell>
          <cell r="M17">
            <v>0</v>
          </cell>
          <cell r="N17">
            <v>-1.67687842631409</v>
          </cell>
        </row>
        <row r="23">
          <cell r="K23">
            <v>0</v>
          </cell>
          <cell r="L23">
            <v>-50</v>
          </cell>
          <cell r="M23">
            <v>0</v>
          </cell>
          <cell r="N23">
            <v>-0.45475216007276</v>
          </cell>
        </row>
        <row r="26">
          <cell r="K26">
            <v>0</v>
          </cell>
          <cell r="L26">
            <v>-3</v>
          </cell>
          <cell r="M26">
            <v>0</v>
          </cell>
          <cell r="N26">
            <v>-0.0623052959501558</v>
          </cell>
        </row>
        <row r="27"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K28">
            <v>0</v>
          </cell>
          <cell r="L28">
            <v>0</v>
          </cell>
          <cell r="M28">
            <v>0</v>
          </cell>
          <cell r="N28">
            <v>0</v>
          </cell>
        </row>
        <row r="29">
          <cell r="F29">
            <v>664</v>
          </cell>
          <cell r="G29">
            <v>662</v>
          </cell>
        </row>
        <row r="29">
          <cell r="I29">
            <v>152374</v>
          </cell>
          <cell r="J29">
            <v>152378</v>
          </cell>
          <cell r="K29">
            <v>2</v>
          </cell>
          <cell r="L29">
            <v>-4</v>
          </cell>
        </row>
      </sheetData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P16"/>
  <sheetViews>
    <sheetView workbookViewId="0">
      <selection activeCell="C3" sqref="C3:F4"/>
    </sheetView>
  </sheetViews>
  <sheetFormatPr defaultColWidth="8.89090909090909" defaultRowHeight="13.3"/>
  <cols>
    <col min="1" max="1" width="10.2181818181818" customWidth="true"/>
    <col min="2" max="2" width="17.2181818181818" customWidth="true"/>
    <col min="5" max="5" width="8.66363636363636" customWidth="true"/>
    <col min="6" max="6" width="7.89090909090909" customWidth="true"/>
    <col min="9" max="9" width="8.89090909090909" customWidth="true"/>
    <col min="10" max="10" width="8.66363636363636" customWidth="true"/>
    <col min="13" max="13" width="7.66363636363636" customWidth="true"/>
    <col min="14" max="14" width="8.33636363636364" customWidth="true"/>
    <col min="17" max="17" width="8.10909090909091" customWidth="true"/>
    <col min="18" max="18" width="8.21818181818182" customWidth="true"/>
    <col min="21" max="21" width="8.66363636363636" customWidth="true"/>
    <col min="22" max="22" width="7.10909090909091" customWidth="true"/>
    <col min="25" max="26" width="8.10909090909091" customWidth="true"/>
    <col min="29" max="29" width="8.44545454545455" customWidth="true"/>
    <col min="30" max="30" width="7.78181818181818" customWidth="true"/>
    <col min="33" max="34" width="8.66363636363636" customWidth="true"/>
    <col min="37" max="37" width="8.10909090909091" customWidth="true"/>
    <col min="38" max="38" width="8.66363636363636" customWidth="true"/>
    <col min="41" max="41" width="8.21818181818182" customWidth="true"/>
    <col min="42" max="42" width="8.78181818181818" customWidth="true"/>
  </cols>
  <sheetData>
    <row r="3" s="16" customFormat="true" ht="30" customHeight="true" spans="1:42">
      <c r="A3" s="4"/>
      <c r="B3" s="4" t="s">
        <v>0</v>
      </c>
      <c r="C3" s="4" t="s">
        <v>1</v>
      </c>
      <c r="D3" s="4"/>
      <c r="E3" s="4"/>
      <c r="F3" s="4"/>
      <c r="G3" s="4" t="s">
        <v>2</v>
      </c>
      <c r="H3" s="4"/>
      <c r="I3" s="4"/>
      <c r="J3" s="4"/>
      <c r="K3" s="4" t="s">
        <v>3</v>
      </c>
      <c r="L3" s="4"/>
      <c r="M3" s="4"/>
      <c r="N3" s="4"/>
      <c r="O3" s="4" t="s">
        <v>4</v>
      </c>
      <c r="P3" s="4"/>
      <c r="Q3" s="4"/>
      <c r="R3" s="4"/>
      <c r="S3" s="4" t="s">
        <v>5</v>
      </c>
      <c r="T3" s="4"/>
      <c r="U3" s="4"/>
      <c r="V3" s="4"/>
      <c r="W3" s="4" t="s">
        <v>6</v>
      </c>
      <c r="X3" s="4"/>
      <c r="Y3" s="4"/>
      <c r="Z3" s="4"/>
      <c r="AA3" s="4" t="s">
        <v>7</v>
      </c>
      <c r="AB3" s="4"/>
      <c r="AC3" s="4"/>
      <c r="AD3" s="4"/>
      <c r="AE3" s="4" t="s">
        <v>8</v>
      </c>
      <c r="AF3" s="4"/>
      <c r="AG3" s="4"/>
      <c r="AH3" s="4"/>
      <c r="AI3" s="4" t="s">
        <v>9</v>
      </c>
      <c r="AJ3" s="4"/>
      <c r="AK3" s="4"/>
      <c r="AL3" s="4"/>
      <c r="AM3" s="4" t="s">
        <v>10</v>
      </c>
      <c r="AN3" s="4"/>
      <c r="AO3" s="4"/>
      <c r="AP3" s="4"/>
    </row>
    <row r="4" s="16" customFormat="true" ht="31" customHeight="true" spans="1:42">
      <c r="A4" s="4"/>
      <c r="B4" s="4"/>
      <c r="C4" s="4" t="s">
        <v>11</v>
      </c>
      <c r="D4" s="4" t="s">
        <v>12</v>
      </c>
      <c r="E4" s="4" t="s">
        <v>13</v>
      </c>
      <c r="F4" s="4" t="s">
        <v>14</v>
      </c>
      <c r="G4" s="4" t="s">
        <v>11</v>
      </c>
      <c r="H4" s="4" t="s">
        <v>12</v>
      </c>
      <c r="I4" s="4" t="s">
        <v>13</v>
      </c>
      <c r="J4" s="4" t="s">
        <v>14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11</v>
      </c>
      <c r="P4" s="4" t="s">
        <v>12</v>
      </c>
      <c r="Q4" s="4" t="s">
        <v>13</v>
      </c>
      <c r="R4" s="4" t="s">
        <v>14</v>
      </c>
      <c r="S4" s="4" t="s">
        <v>11</v>
      </c>
      <c r="T4" s="4" t="s">
        <v>12</v>
      </c>
      <c r="U4" s="4" t="s">
        <v>13</v>
      </c>
      <c r="V4" s="4" t="s">
        <v>14</v>
      </c>
      <c r="W4" s="4" t="s">
        <v>11</v>
      </c>
      <c r="X4" s="4" t="s">
        <v>12</v>
      </c>
      <c r="Y4" s="4" t="s">
        <v>13</v>
      </c>
      <c r="Z4" s="4" t="s">
        <v>14</v>
      </c>
      <c r="AA4" s="4" t="s">
        <v>11</v>
      </c>
      <c r="AB4" s="4" t="s">
        <v>12</v>
      </c>
      <c r="AC4" s="4" t="s">
        <v>13</v>
      </c>
      <c r="AD4" s="4" t="s">
        <v>14</v>
      </c>
      <c r="AE4" s="4" t="s">
        <v>11</v>
      </c>
      <c r="AF4" s="4" t="s">
        <v>12</v>
      </c>
      <c r="AG4" s="4" t="s">
        <v>13</v>
      </c>
      <c r="AH4" s="4" t="s">
        <v>14</v>
      </c>
      <c r="AI4" s="4" t="s">
        <v>11</v>
      </c>
      <c r="AJ4" s="4" t="s">
        <v>12</v>
      </c>
      <c r="AK4" s="4" t="s">
        <v>13</v>
      </c>
      <c r="AL4" s="4" t="s">
        <v>14</v>
      </c>
      <c r="AM4" s="4" t="s">
        <v>11</v>
      </c>
      <c r="AN4" s="4" t="s">
        <v>12</v>
      </c>
      <c r="AO4" s="4" t="s">
        <v>13</v>
      </c>
      <c r="AP4" s="4" t="s">
        <v>14</v>
      </c>
    </row>
    <row r="5" ht="28" customHeight="true" spans="1:42">
      <c r="A5" s="2" t="s">
        <v>15</v>
      </c>
      <c r="B5" s="4" t="s">
        <v>16</v>
      </c>
      <c r="C5" s="21">
        <f>[1]工业!K5</f>
        <v>-366</v>
      </c>
      <c r="D5" s="21">
        <f>[1]工业!L5</f>
        <v>120</v>
      </c>
      <c r="E5" s="23">
        <f>[1]工业!M5</f>
        <v>-0.484986616489545</v>
      </c>
      <c r="F5" s="23">
        <f>[1]工业!N5</f>
        <v>0.648613588454678</v>
      </c>
      <c r="G5" s="21">
        <f>[1]工业!K16</f>
        <v>-257</v>
      </c>
      <c r="H5" s="21">
        <f>[1]工业!L16</f>
        <v>533</v>
      </c>
      <c r="I5" s="23">
        <f>[1]工业!M16</f>
        <v>-0.0574396660006347</v>
      </c>
      <c r="J5" s="23">
        <f>[1]工业!N16</f>
        <v>0.136449047928688</v>
      </c>
      <c r="K5" s="21">
        <f>[1]工业!K22</f>
        <v>-5892</v>
      </c>
      <c r="L5" s="21">
        <f>[1]工业!L22</f>
        <v>5240</v>
      </c>
      <c r="M5" s="23">
        <f>[1]工业!M22</f>
        <v>-1.24987537308525</v>
      </c>
      <c r="N5" s="23">
        <f>[1]工业!N22</f>
        <v>1.30447229863454</v>
      </c>
      <c r="O5" s="21">
        <f>[1]工业!K27</f>
        <v>68</v>
      </c>
      <c r="P5" s="21">
        <f>[1]工业!L27</f>
        <v>84</v>
      </c>
      <c r="Q5" s="23">
        <f>[1]工业!M27</f>
        <v>0.0413665563558497</v>
      </c>
      <c r="R5" s="23">
        <f>[1]工业!N27</f>
        <v>0.0762098310682078</v>
      </c>
      <c r="S5" s="21">
        <f>[1]工业!K31</f>
        <v>0</v>
      </c>
      <c r="T5" s="21">
        <f>[1]工业!L31</f>
        <v>0</v>
      </c>
      <c r="U5" s="21">
        <f>[1]工业!M31</f>
        <v>0</v>
      </c>
      <c r="V5" s="21">
        <f>[1]工业!N31</f>
        <v>0</v>
      </c>
      <c r="W5" s="21">
        <f>[1]工业!K35</f>
        <v>-1014</v>
      </c>
      <c r="X5" s="21">
        <f>[1]工业!L35</f>
        <v>-1008</v>
      </c>
      <c r="Y5" s="23">
        <f>[1]工业!M35</f>
        <v>-0.192752579063724</v>
      </c>
      <c r="Z5" s="23">
        <f>[1]工业!N35</f>
        <v>-0.174842459658745</v>
      </c>
      <c r="AA5" s="21">
        <f>[1]工业!K42</f>
        <v>1602</v>
      </c>
      <c r="AB5" s="21">
        <f>[1]工业!L42</f>
        <v>-269.900000000023</v>
      </c>
      <c r="AC5" s="24">
        <f>[1]工业!M42</f>
        <v>0.283934819058017</v>
      </c>
      <c r="AD5" s="24">
        <f>[1]工业!N42</f>
        <v>-0.059832862584603</v>
      </c>
      <c r="AE5" s="21">
        <f>[1]工业!K48</f>
        <v>5215</v>
      </c>
      <c r="AF5" s="21">
        <f>[1]工业!L48</f>
        <v>1258</v>
      </c>
      <c r="AG5" s="24">
        <f>[1]工业!M48</f>
        <v>1.86221401713308</v>
      </c>
      <c r="AH5" s="24">
        <f>[1]工业!N48</f>
        <v>0.63521879197342</v>
      </c>
      <c r="AI5" s="21">
        <f>[1]工业!K52</f>
        <v>-894</v>
      </c>
      <c r="AJ5" s="21">
        <f>[1]工业!L52</f>
        <v>-42</v>
      </c>
      <c r="AK5" s="23">
        <f>[1]工业!M52</f>
        <v>-0.24665675257348</v>
      </c>
      <c r="AL5" s="23">
        <f>[1]工业!N52</f>
        <v>-0.0147784291233577</v>
      </c>
      <c r="AM5" s="21">
        <f>[1]工业!K57</f>
        <v>12194</v>
      </c>
      <c r="AN5" s="21">
        <f>[1]工业!L57</f>
        <v>16806</v>
      </c>
      <c r="AO5" s="24">
        <f>[1]工业!M57</f>
        <v>3.69891768588624</v>
      </c>
      <c r="AP5" s="24">
        <f>[1]工业!N57</f>
        <v>5.25578398934207</v>
      </c>
    </row>
    <row r="6" ht="28" customHeight="true" spans="1:42">
      <c r="A6" s="2" t="s">
        <v>17</v>
      </c>
      <c r="B6" s="4" t="s">
        <v>16</v>
      </c>
      <c r="C6" s="21">
        <f>[1]批零!K6</f>
        <v>-1</v>
      </c>
      <c r="D6" s="21">
        <f>[1]批零!L6</f>
        <v>-1</v>
      </c>
      <c r="E6" s="23">
        <f>[1]批零!M6</f>
        <v>-0.00040261052665483</v>
      </c>
      <c r="F6" s="23">
        <f>[1]批零!N6</f>
        <v>-0.000491779898988409</v>
      </c>
      <c r="G6" s="21">
        <f>[1]批零!K13</f>
        <v>39743</v>
      </c>
      <c r="H6" s="21">
        <f>[1]批零!L13</f>
        <v>3352</v>
      </c>
      <c r="I6" s="24">
        <f>[1]批零!M13</f>
        <v>26.7397345067248</v>
      </c>
      <c r="J6" s="24">
        <f>[1]批零!N13</f>
        <v>4.31480575650696</v>
      </c>
      <c r="K6" s="21">
        <f>[1]批零!K16</f>
        <v>-2120</v>
      </c>
      <c r="L6" s="21">
        <f>[1]批零!L16</f>
        <v>-3663</v>
      </c>
      <c r="M6" s="24">
        <f>[1]批零!M16</f>
        <v>-1.91863885243676</v>
      </c>
      <c r="N6" s="24">
        <f>[1]批零!N16</f>
        <v>-4.14831089115639</v>
      </c>
      <c r="O6" s="21">
        <f>[1]批零!K20</f>
        <v>0</v>
      </c>
      <c r="P6" s="21">
        <f>[1]批零!L20</f>
        <v>0</v>
      </c>
      <c r="Q6" s="21">
        <f>[1]批零!M20</f>
        <v>0</v>
      </c>
      <c r="R6" s="21">
        <f>[1]批零!N20</f>
        <v>0</v>
      </c>
      <c r="S6" s="21">
        <f>[1]批零!K23</f>
        <v>0</v>
      </c>
      <c r="T6" s="21">
        <f>[1]批零!L23</f>
        <v>0</v>
      </c>
      <c r="U6" s="21">
        <f>[1]批零!M23</f>
        <v>0</v>
      </c>
      <c r="V6" s="21">
        <f>[1]批零!N23</f>
        <v>0</v>
      </c>
      <c r="W6" s="21">
        <f>[1]批零!K26</f>
        <v>0</v>
      </c>
      <c r="X6" s="21">
        <f>[1]批零!L26</f>
        <v>0</v>
      </c>
      <c r="Y6" s="21">
        <f>[1]批零!M26</f>
        <v>0</v>
      </c>
      <c r="Z6" s="21">
        <f>[1]批零!N26</f>
        <v>0</v>
      </c>
      <c r="AA6" s="21">
        <f>[1]批零!K34</f>
        <v>-234</v>
      </c>
      <c r="AB6" s="21">
        <f>[1]批零!L34</f>
        <v>-1</v>
      </c>
      <c r="AC6" s="23">
        <f>[1]批零!M34</f>
        <v>-0.20373159668109</v>
      </c>
      <c r="AD6" s="23">
        <f>[1]批零!N34</f>
        <v>-0.000492324658572849</v>
      </c>
      <c r="AE6" s="21">
        <f>[1]批零!K36</f>
        <v>1194</v>
      </c>
      <c r="AF6" s="21">
        <f>[1]批零!L36</f>
        <v>1045</v>
      </c>
      <c r="AG6" s="24">
        <f>[1]批零!M36</f>
        <v>3.39522848124662</v>
      </c>
      <c r="AH6" s="24">
        <f>[1]批零!N36</f>
        <v>3.3680342927128</v>
      </c>
      <c r="AI6" s="21">
        <f>[1]批零!K39</f>
        <v>0</v>
      </c>
      <c r="AJ6" s="21">
        <f>[1]批零!L39</f>
        <v>0</v>
      </c>
      <c r="AK6" s="21">
        <f>[1]批零!M39</f>
        <v>0</v>
      </c>
      <c r="AL6" s="21">
        <f>[1]批零!N39</f>
        <v>0</v>
      </c>
      <c r="AM6" s="21">
        <f>[1]批零!K41</f>
        <v>31</v>
      </c>
      <c r="AN6" s="21">
        <f>[1]批零!L41</f>
        <v>237</v>
      </c>
      <c r="AO6" s="23">
        <f>[1]批零!M41</f>
        <v>0.35485347985348</v>
      </c>
      <c r="AP6" s="23">
        <f>[1]批零!N41</f>
        <v>3.52259215219976</v>
      </c>
    </row>
    <row r="7" ht="28" customHeight="true" spans="1:42">
      <c r="A7" s="2" t="s">
        <v>18</v>
      </c>
      <c r="B7" s="4" t="s">
        <v>16</v>
      </c>
      <c r="C7" s="21">
        <f>[1]住餐!K2</f>
        <v>0</v>
      </c>
      <c r="D7" s="21">
        <f>[1]住餐!L2</f>
        <v>2</v>
      </c>
      <c r="E7" s="21">
        <f>[1]住餐!M2</f>
        <v>0</v>
      </c>
      <c r="F7" s="23">
        <f>[1]住餐!N2</f>
        <v>0.125156445556946</v>
      </c>
      <c r="G7" s="21"/>
      <c r="H7" s="21"/>
      <c r="I7" s="21"/>
      <c r="J7" s="21"/>
      <c r="K7" s="21">
        <f>[1]住餐!K3</f>
        <v>0</v>
      </c>
      <c r="L7" s="21">
        <f>[1]住餐!L3</f>
        <v>0</v>
      </c>
      <c r="M7" s="21">
        <f>[1]住餐!M3</f>
        <v>0</v>
      </c>
      <c r="N7" s="21">
        <f>[1]住餐!N3</f>
        <v>0</v>
      </c>
      <c r="O7" s="21">
        <f>[1]住餐!K4</f>
        <v>0</v>
      </c>
      <c r="P7" s="21">
        <f>[1]住餐!L4</f>
        <v>0</v>
      </c>
      <c r="Q7" s="21">
        <f>[1]住餐!M4</f>
        <v>0</v>
      </c>
      <c r="R7" s="21">
        <f>[1]住餐!N4</f>
        <v>0</v>
      </c>
      <c r="S7" s="21">
        <f>[1]住餐!K5</f>
        <v>0</v>
      </c>
      <c r="T7" s="21">
        <f>[1]住餐!L5</f>
        <v>0</v>
      </c>
      <c r="U7" s="21">
        <f>[1]住餐!M5</f>
        <v>0</v>
      </c>
      <c r="V7" s="21">
        <f>[1]住餐!N5</f>
        <v>0</v>
      </c>
      <c r="W7" s="21">
        <f>[1]住餐!K6</f>
        <v>0</v>
      </c>
      <c r="X7" s="21">
        <f>[1]住餐!L6</f>
        <v>0</v>
      </c>
      <c r="Y7" s="21">
        <f>[1]住餐!M6</f>
        <v>0</v>
      </c>
      <c r="Z7" s="21">
        <f>[1]住餐!N6</f>
        <v>0</v>
      </c>
      <c r="AA7" s="21">
        <f>[1]住餐!K9</f>
        <v>-735</v>
      </c>
      <c r="AB7" s="21">
        <f>[1]住餐!L9</f>
        <v>0</v>
      </c>
      <c r="AC7" s="24">
        <f>[1]住餐!M9</f>
        <v>-3.73134328358209</v>
      </c>
      <c r="AD7" s="21">
        <f>[1]住餐!N9</f>
        <v>0</v>
      </c>
      <c r="AE7" s="21">
        <f>[1]住餐!K10</f>
        <v>1</v>
      </c>
      <c r="AF7" s="21">
        <f>[1]住餐!L10</f>
        <v>24</v>
      </c>
      <c r="AG7" s="23">
        <f>[1]住餐!M10</f>
        <v>0.0209731543624161</v>
      </c>
      <c r="AH7" s="23">
        <f>[1]住餐!N10</f>
        <v>0.61506919528447</v>
      </c>
      <c r="AI7" s="21">
        <f>[1]住餐!K11</f>
        <v>0</v>
      </c>
      <c r="AJ7" s="21">
        <f>[1]住餐!L11</f>
        <v>0</v>
      </c>
      <c r="AK7" s="21">
        <f>[1]住餐!M11</f>
        <v>0</v>
      </c>
      <c r="AL7" s="21">
        <f>[1]住餐!N11</f>
        <v>0</v>
      </c>
      <c r="AM7" s="21">
        <f>[1]住餐!K12</f>
        <v>12</v>
      </c>
      <c r="AN7" s="21">
        <f>[1]住餐!L12</f>
        <v>-152</v>
      </c>
      <c r="AO7" s="24">
        <f>[1]住餐!M12</f>
        <v>0.22645782223061</v>
      </c>
      <c r="AP7" s="24">
        <f>[1]住餐!N12</f>
        <v>-2.91634689178818</v>
      </c>
    </row>
    <row r="8" ht="28" customHeight="true" spans="1:42">
      <c r="A8" s="2" t="s">
        <v>19</v>
      </c>
      <c r="B8" s="4" t="s">
        <v>16</v>
      </c>
      <c r="C8" s="21">
        <f>[1]服务!K9</f>
        <v>-1021</v>
      </c>
      <c r="D8" s="21">
        <f>[1]服务!L9</f>
        <v>1034</v>
      </c>
      <c r="E8" s="24">
        <f>[1]服务!M9</f>
        <v>-0.821730382293763</v>
      </c>
      <c r="F8" s="24">
        <f>[1]服务!N9</f>
        <v>1.40403286034354</v>
      </c>
      <c r="G8" s="21">
        <f>[1]服务!K14</f>
        <v>707</v>
      </c>
      <c r="H8" s="21">
        <f>[1]服务!L14</f>
        <v>244</v>
      </c>
      <c r="I8" s="23">
        <f>[1]服务!M14</f>
        <v>0.398738924702074</v>
      </c>
      <c r="J8" s="23">
        <f>[1]服务!N14</f>
        <v>0.280533934258482</v>
      </c>
      <c r="K8" s="21"/>
      <c r="L8" s="21"/>
      <c r="M8" s="21"/>
      <c r="N8" s="21"/>
      <c r="O8" s="21">
        <f>[1]服务!K17</f>
        <v>0</v>
      </c>
      <c r="P8" s="21">
        <f>[1]服务!L17</f>
        <v>0</v>
      </c>
      <c r="Q8" s="21">
        <f>[1]服务!M17</f>
        <v>0</v>
      </c>
      <c r="R8" s="21">
        <f>[1]服务!N17</f>
        <v>0</v>
      </c>
      <c r="S8" s="21">
        <f>[1]服务!K20</f>
        <v>0</v>
      </c>
      <c r="T8" s="21">
        <f>[1]服务!L20</f>
        <v>0</v>
      </c>
      <c r="U8" s="21">
        <f>[1]服务!M20</f>
        <v>0</v>
      </c>
      <c r="V8" s="21">
        <f>[1]服务!N20</f>
        <v>0</v>
      </c>
      <c r="W8" s="21">
        <f>[1]服务!K22</f>
        <v>0</v>
      </c>
      <c r="X8" s="21">
        <f>[1]服务!L22</f>
        <v>0</v>
      </c>
      <c r="Y8" s="21">
        <f>[1]服务!M22</f>
        <v>0</v>
      </c>
      <c r="Z8" s="21">
        <f>[1]服务!N22</f>
        <v>0</v>
      </c>
      <c r="AA8" s="21">
        <f>[1]服务!K29</f>
        <v>-342</v>
      </c>
      <c r="AB8" s="21">
        <f>[1]服务!L29</f>
        <v>-5749</v>
      </c>
      <c r="AC8" s="24">
        <f>[1]服务!M29</f>
        <v>-0.447444854384175</v>
      </c>
      <c r="AD8" s="24">
        <f>[1]服务!N29</f>
        <v>-8.35829141345119</v>
      </c>
      <c r="AE8" s="21">
        <f>[1]服务!K36</f>
        <v>214</v>
      </c>
      <c r="AF8" s="21">
        <f>[1]服务!L36</f>
        <v>230</v>
      </c>
      <c r="AG8" s="23">
        <f>[1]服务!M36</f>
        <v>0.0738537144277027</v>
      </c>
      <c r="AH8" s="23">
        <f>[1]服务!N36</f>
        <v>0.085750183617241</v>
      </c>
      <c r="AI8" s="21">
        <f>[1]服务!K38</f>
        <v>0</v>
      </c>
      <c r="AJ8" s="21">
        <f>[1]服务!L38</f>
        <v>0</v>
      </c>
      <c r="AK8" s="21">
        <f>[1]服务!M38</f>
        <v>0</v>
      </c>
      <c r="AL8" s="21">
        <f>[1]服务!N38</f>
        <v>0</v>
      </c>
      <c r="AM8" s="21">
        <f>[1]服务!K40</f>
        <v>0</v>
      </c>
      <c r="AN8" s="21">
        <f>[1]服务!L40</f>
        <v>0</v>
      </c>
      <c r="AO8" s="21">
        <f>[1]服务!M40</f>
        <v>0</v>
      </c>
      <c r="AP8" s="21">
        <f>[1]服务!N40</f>
        <v>0</v>
      </c>
    </row>
    <row r="9" ht="28" customHeight="true" spans="1:42">
      <c r="A9" s="2" t="s">
        <v>20</v>
      </c>
      <c r="B9" s="4" t="s">
        <v>21</v>
      </c>
      <c r="C9" s="21">
        <f>[1]固投!K5</f>
        <v>1164</v>
      </c>
      <c r="D9" s="21">
        <f>[1]固投!L5</f>
        <v>-1380</v>
      </c>
      <c r="E9" s="24">
        <f>[1]固投!M5</f>
        <v>1.84472020158798</v>
      </c>
      <c r="F9" s="24">
        <f>[1]固投!N5</f>
        <v>-2.19664772455948</v>
      </c>
      <c r="G9" s="21">
        <f>[1]固投!K14</f>
        <v>1117</v>
      </c>
      <c r="H9" s="21">
        <f>[1]固投!L14</f>
        <v>235</v>
      </c>
      <c r="I9" s="24">
        <f>[1]固投!M14</f>
        <v>1.31000269740931</v>
      </c>
      <c r="J9" s="24">
        <f>[1]固投!N14</f>
        <v>0.319501849031977</v>
      </c>
      <c r="K9" s="21">
        <f>[1]固投!K18</f>
        <v>-160</v>
      </c>
      <c r="L9" s="21">
        <f>[1]固投!L18</f>
        <v>-586</v>
      </c>
      <c r="M9" s="24">
        <f>[1]固投!M18</f>
        <v>-0.450146297546703</v>
      </c>
      <c r="N9" s="24">
        <f>[1]固投!N18</f>
        <v>-2.78450938465194</v>
      </c>
      <c r="O9" s="22">
        <f>[1]固投!K23</f>
        <v>13.5200000000041</v>
      </c>
      <c r="P9" s="22">
        <f>[1]固投!L23</f>
        <v>244.610000000001</v>
      </c>
      <c r="Q9" s="23">
        <f>[1]固投!M23</f>
        <v>0.0358387975129255</v>
      </c>
      <c r="R9" s="23">
        <f>[1]固投!N23</f>
        <v>0.81600886564393</v>
      </c>
      <c r="S9" s="21">
        <f>[1]固投!K28</f>
        <v>-860</v>
      </c>
      <c r="T9" s="21">
        <f>[1]固投!L28</f>
        <v>12</v>
      </c>
      <c r="U9" s="24">
        <f>[1]固投!M28</f>
        <v>-1.32291410287965</v>
      </c>
      <c r="V9" s="24">
        <f>[1]固投!N28</f>
        <v>0.217115976117243</v>
      </c>
      <c r="W9" s="21">
        <f>[1]固投!K33</f>
        <v>19</v>
      </c>
      <c r="X9" s="21">
        <f>[1]固投!L33</f>
        <v>86</v>
      </c>
      <c r="Y9" s="23">
        <f>[1]固投!M33</f>
        <v>0.0363392942526537</v>
      </c>
      <c r="Z9" s="23">
        <f>[1]固投!N33</f>
        <v>0.284410344599511</v>
      </c>
      <c r="AA9" s="21">
        <f>[1]固投!K38</f>
        <v>-192</v>
      </c>
      <c r="AB9" s="21">
        <f>[1]固投!L38</f>
        <v>206</v>
      </c>
      <c r="AC9" s="24">
        <f>[1]固投!M38</f>
        <v>-0.367330540090685</v>
      </c>
      <c r="AD9" s="24">
        <f>[1]固投!N38</f>
        <v>0.564476352277087</v>
      </c>
      <c r="AE9" s="21">
        <f>[1]固投!K42</f>
        <v>332</v>
      </c>
      <c r="AF9" s="21">
        <f>[1]固投!L42</f>
        <v>243</v>
      </c>
      <c r="AG9" s="24">
        <f>[1]固投!M42</f>
        <v>1.16942585417401</v>
      </c>
      <c r="AH9" s="24">
        <f>[1]固投!N42</f>
        <v>0.471149371800838</v>
      </c>
      <c r="AI9" s="21">
        <f>[1]固投!K47</f>
        <v>0</v>
      </c>
      <c r="AJ9" s="21">
        <f>[1]固投!L47</f>
        <v>0</v>
      </c>
      <c r="AK9" s="21">
        <f>[1]固投!M47</f>
        <v>0</v>
      </c>
      <c r="AL9" s="21">
        <f>[1]固投!N47</f>
        <v>0</v>
      </c>
      <c r="AM9" s="21">
        <f>[1]固投!K51</f>
        <v>-68</v>
      </c>
      <c r="AN9" s="21">
        <f>[1]固投!L51</f>
        <v>-933</v>
      </c>
      <c r="AO9" s="24">
        <f>[1]固投!M51</f>
        <v>-0.137290530991318</v>
      </c>
      <c r="AP9" s="24">
        <f>[1]固投!N51</f>
        <v>-5.41780384414378</v>
      </c>
    </row>
    <row r="10" ht="28" customHeight="true" spans="1:42">
      <c r="A10" s="2" t="s">
        <v>22</v>
      </c>
      <c r="B10" s="4" t="s">
        <v>23</v>
      </c>
      <c r="C10" s="22">
        <f>[1]地产!K2</f>
        <v>258.41</v>
      </c>
      <c r="D10" s="21">
        <f>[1]地产!L2</f>
        <v>-6524</v>
      </c>
      <c r="E10" s="24">
        <f>[1]地产!M2</f>
        <v>2.68824531161737</v>
      </c>
      <c r="F10" s="24">
        <f>[1]地产!N2</f>
        <v>-6.11766470996418</v>
      </c>
      <c r="G10" s="21">
        <f>[1]地产!K5</f>
        <v>-43</v>
      </c>
      <c r="H10" s="22">
        <f>[1]地产!L5</f>
        <v>40.2000000000007</v>
      </c>
      <c r="I10" s="24">
        <f>[1]地产!M5</f>
        <v>-0.381340901028734</v>
      </c>
      <c r="J10" s="24">
        <f>[1]地产!N5</f>
        <v>0.128591443870797</v>
      </c>
      <c r="K10" s="21"/>
      <c r="L10" s="21"/>
      <c r="M10" s="21"/>
      <c r="N10" s="21"/>
      <c r="O10" s="22">
        <f>[1]地产!K6</f>
        <v>40.2000000000007</v>
      </c>
      <c r="P10" s="21">
        <f>[1]地产!L6</f>
        <v>0</v>
      </c>
      <c r="Q10" s="23">
        <f>[1]地产!M6</f>
        <v>0.128591443870797</v>
      </c>
      <c r="R10" s="21">
        <f>[1]地产!N6</f>
        <v>0</v>
      </c>
      <c r="S10" s="21"/>
      <c r="T10" s="21"/>
      <c r="U10" s="21"/>
      <c r="V10" s="21"/>
      <c r="W10" s="21">
        <f>[1]地产!K7</f>
        <v>0</v>
      </c>
      <c r="X10" s="21">
        <f>[1]地产!L7</f>
        <v>18</v>
      </c>
      <c r="Y10" s="21">
        <f>[1]地产!M7</f>
        <v>0</v>
      </c>
      <c r="Z10" s="24">
        <f>[1]地产!N7</f>
        <v>0.519930675909879</v>
      </c>
      <c r="AA10" s="21">
        <f>[1]地产!K8</f>
        <v>949</v>
      </c>
      <c r="AB10" s="21">
        <f>[1]地产!L8</f>
        <v>1011</v>
      </c>
      <c r="AC10" s="24">
        <f>[1]地产!M8</f>
        <v>2.70748338135859</v>
      </c>
      <c r="AD10" s="24">
        <f>[1]地产!N8</f>
        <v>3.30510967995031</v>
      </c>
      <c r="AE10" s="21"/>
      <c r="AF10" s="21"/>
      <c r="AG10" s="21"/>
      <c r="AH10" s="21"/>
      <c r="AI10" s="21">
        <f>[1]地产!K9</f>
        <v>0</v>
      </c>
      <c r="AJ10" s="21">
        <f>[1]地产!L9</f>
        <v>0</v>
      </c>
      <c r="AK10" s="21">
        <f>[1]地产!M9</f>
        <v>0</v>
      </c>
      <c r="AL10" s="21">
        <f>[1]地产!N9</f>
        <v>0</v>
      </c>
      <c r="AM10" s="22">
        <f>[1]地产!K10</f>
        <v>-946.75</v>
      </c>
      <c r="AN10" s="22">
        <f>[1]地产!L10</f>
        <v>-713.709999999999</v>
      </c>
      <c r="AO10" s="24">
        <f>[1]地产!M10</f>
        <v>-7.96073237897038</v>
      </c>
      <c r="AP10" s="24">
        <f>[1]地产!N10</f>
        <v>-7.04292899638927</v>
      </c>
    </row>
    <row r="11" ht="28" customHeight="true" spans="1:42">
      <c r="A11" s="2" t="s">
        <v>24</v>
      </c>
      <c r="B11" s="4" t="s">
        <v>25</v>
      </c>
      <c r="C11" s="21">
        <f>[1]建筑!K2</f>
        <v>90</v>
      </c>
      <c r="D11" s="21">
        <f>[1]建筑!L2</f>
        <v>-75</v>
      </c>
      <c r="E11" s="24">
        <f>[1]建筑!M2</f>
        <v>1.44927536231884</v>
      </c>
      <c r="F11" s="24">
        <f>[1]建筑!N2</f>
        <v>-3.79746835443038</v>
      </c>
      <c r="G11" s="21">
        <f>[1]建筑!K3</f>
        <v>-382</v>
      </c>
      <c r="H11" s="21">
        <f>[1]建筑!L3</f>
        <v>-103</v>
      </c>
      <c r="I11" s="24">
        <f>[1]建筑!M3</f>
        <v>-0.327077197068292</v>
      </c>
      <c r="J11" s="24">
        <f>[1]建筑!N3</f>
        <v>-0.163952692485236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>
        <f>[1]建筑!K4</f>
        <v>5</v>
      </c>
      <c r="X11" s="21">
        <f>[1]建筑!L4</f>
        <v>-2</v>
      </c>
      <c r="Y11" s="23">
        <f>[1]建筑!M4</f>
        <v>0.00253010828863475</v>
      </c>
      <c r="Z11" s="23">
        <f>[1]建筑!N4</f>
        <v>-0.00132696390658174</v>
      </c>
      <c r="AA11" s="21">
        <f>[1]建筑!K5</f>
        <v>0</v>
      </c>
      <c r="AB11" s="21">
        <f>[1]建筑!L5</f>
        <v>0</v>
      </c>
      <c r="AC11" s="21">
        <f>[1]建筑!M5</f>
        <v>0</v>
      </c>
      <c r="AD11" s="21">
        <f>[1]建筑!N5</f>
        <v>0</v>
      </c>
      <c r="AE11" s="21">
        <f>[1]建筑!K6</f>
        <v>0</v>
      </c>
      <c r="AF11" s="21">
        <f>[1]建筑!L6</f>
        <v>0</v>
      </c>
      <c r="AG11" s="21">
        <f>[1]建筑!M6</f>
        <v>0</v>
      </c>
      <c r="AH11" s="21">
        <f>[1]建筑!N6</f>
        <v>0</v>
      </c>
      <c r="AI11" s="21"/>
      <c r="AJ11" s="21"/>
      <c r="AK11" s="21"/>
      <c r="AL11" s="21"/>
      <c r="AM11" s="21"/>
      <c r="AN11" s="21"/>
      <c r="AO11" s="21"/>
      <c r="AP11" s="21"/>
    </row>
    <row r="12" ht="28" customHeight="true" spans="1:42">
      <c r="A12" s="2" t="s">
        <v>26</v>
      </c>
      <c r="B12" s="4" t="s">
        <v>27</v>
      </c>
      <c r="C12" s="21">
        <f>[1]劳资!K2</f>
        <v>-15</v>
      </c>
      <c r="D12" s="21">
        <f>[1]劳资!L2</f>
        <v>-33</v>
      </c>
      <c r="E12" s="24">
        <f>[1]劳资!M2</f>
        <v>-5.83657587548638</v>
      </c>
      <c r="F12" s="24">
        <f>[1]劳资!N2</f>
        <v>-0.356641089376418</v>
      </c>
      <c r="G12" s="21">
        <f>[1]劳资!K4</f>
        <v>0</v>
      </c>
      <c r="H12" s="21">
        <f>[1]劳资!L4</f>
        <v>0</v>
      </c>
      <c r="I12" s="21">
        <f>[1]劳资!M4</f>
        <v>0</v>
      </c>
      <c r="J12" s="21">
        <f>[1]劳资!N4</f>
        <v>0</v>
      </c>
      <c r="K12" s="21">
        <f>[1]劳资!K6</f>
        <v>0</v>
      </c>
      <c r="L12" s="21">
        <f>[1]劳资!L6</f>
        <v>0</v>
      </c>
      <c r="M12" s="21">
        <f>[1]劳资!M6</f>
        <v>0</v>
      </c>
      <c r="N12" s="21">
        <f>[1]劳资!N6</f>
        <v>0</v>
      </c>
      <c r="O12" s="21">
        <f>[1]劳资!K8</f>
        <v>0</v>
      </c>
      <c r="P12" s="21">
        <f>[1]劳资!L8</f>
        <v>0</v>
      </c>
      <c r="Q12" s="21">
        <f>[1]劳资!M8</f>
        <v>0</v>
      </c>
      <c r="R12" s="21">
        <f>[1]劳资!N8</f>
        <v>0</v>
      </c>
      <c r="S12" s="21"/>
      <c r="T12" s="21"/>
      <c r="U12" s="21"/>
      <c r="V12" s="21"/>
      <c r="W12" s="21">
        <f>[1]劳资!K10</f>
        <v>0</v>
      </c>
      <c r="X12" s="21">
        <f>[1]劳资!L10</f>
        <v>1</v>
      </c>
      <c r="Y12" s="21">
        <f>[1]劳资!M10</f>
        <v>0</v>
      </c>
      <c r="Z12" s="24">
        <f>[1]劳资!N10</f>
        <v>1.96078431372549</v>
      </c>
      <c r="AA12" s="21">
        <f>[1]劳资!K12+[1]劳资!K14</f>
        <v>0</v>
      </c>
      <c r="AB12" s="21">
        <f>[1]劳资!L12+[1]劳资!L14</f>
        <v>0</v>
      </c>
      <c r="AC12" s="21">
        <f>[1]劳资!M12+[1]劳资!M14</f>
        <v>0</v>
      </c>
      <c r="AD12" s="21">
        <f>[1]劳资!N12+[1]劳资!N14</f>
        <v>0</v>
      </c>
      <c r="AE12" s="21">
        <f>[1]劳资!K16</f>
        <v>0</v>
      </c>
      <c r="AF12" s="21">
        <f>[1]劳资!L16</f>
        <v>0</v>
      </c>
      <c r="AG12" s="21">
        <f>[1]劳资!M16</f>
        <v>0</v>
      </c>
      <c r="AH12" s="21">
        <f>[1]劳资!N16</f>
        <v>0</v>
      </c>
      <c r="AI12" s="21">
        <f>[1]劳资!K18</f>
        <v>0</v>
      </c>
      <c r="AJ12" s="21">
        <f>[1]劳资!L18</f>
        <v>0</v>
      </c>
      <c r="AK12" s="21">
        <f>[1]劳资!M18</f>
        <v>0</v>
      </c>
      <c r="AL12" s="21">
        <f>[1]劳资!N18</f>
        <v>0</v>
      </c>
      <c r="AM12" s="21">
        <f>[1]劳资!K20</f>
        <v>0</v>
      </c>
      <c r="AN12" s="21">
        <f>[1]劳资!L20</f>
        <v>0</v>
      </c>
      <c r="AO12" s="21">
        <f>[1]劳资!M20</f>
        <v>0</v>
      </c>
      <c r="AP12" s="21">
        <f>[1]劳资!N20</f>
        <v>0</v>
      </c>
    </row>
    <row r="13" ht="28" customHeight="true" spans="1:42">
      <c r="A13" s="2"/>
      <c r="B13" s="4" t="s">
        <v>28</v>
      </c>
      <c r="C13" s="21">
        <f>[1]劳资!K3</f>
        <v>0</v>
      </c>
      <c r="D13" s="21">
        <f>[1]劳资!L3</f>
        <v>-33</v>
      </c>
      <c r="E13" s="21">
        <f>[1]劳资!M3</f>
        <v>0</v>
      </c>
      <c r="F13" s="24">
        <f>[1]劳资!N3</f>
        <v>-0.356641089376418</v>
      </c>
      <c r="G13" s="21">
        <f>[1]劳资!K5</f>
        <v>0</v>
      </c>
      <c r="H13" s="21">
        <f>[1]劳资!L5</f>
        <v>0</v>
      </c>
      <c r="I13" s="21">
        <f>[1]劳资!M5</f>
        <v>0</v>
      </c>
      <c r="J13" s="21">
        <f>[1]劳资!N5</f>
        <v>0</v>
      </c>
      <c r="K13" s="21">
        <f>[1]劳资!K7</f>
        <v>0</v>
      </c>
      <c r="L13" s="21">
        <f>[1]劳资!L7</f>
        <v>0</v>
      </c>
      <c r="M13" s="21">
        <f>[1]劳资!M7</f>
        <v>0</v>
      </c>
      <c r="N13" s="21">
        <f>[1]劳资!N7</f>
        <v>0</v>
      </c>
      <c r="O13" s="21">
        <f>[1]劳资!K9</f>
        <v>0</v>
      </c>
      <c r="P13" s="21">
        <f>[1]劳资!L9</f>
        <v>0</v>
      </c>
      <c r="Q13" s="21">
        <f>[1]劳资!M9</f>
        <v>0</v>
      </c>
      <c r="R13" s="21">
        <f>[1]劳资!N9</f>
        <v>0</v>
      </c>
      <c r="S13" s="21"/>
      <c r="T13" s="21"/>
      <c r="U13" s="21"/>
      <c r="V13" s="21"/>
      <c r="W13" s="21">
        <f>[1]劳资!K11</f>
        <v>0</v>
      </c>
      <c r="X13" s="21">
        <f>[1]劳资!L11</f>
        <v>0</v>
      </c>
      <c r="Y13" s="21">
        <f>[1]劳资!M11</f>
        <v>0</v>
      </c>
      <c r="Z13" s="21">
        <f>[1]劳资!N11</f>
        <v>0</v>
      </c>
      <c r="AA13" s="21">
        <f>[1]劳资!K13+[1]劳资!K15</f>
        <v>0</v>
      </c>
      <c r="AB13" s="21">
        <f>[1]劳资!L13+[1]劳资!L15</f>
        <v>0</v>
      </c>
      <c r="AC13" s="21">
        <f>[1]劳资!M13+[1]劳资!M15</f>
        <v>0</v>
      </c>
      <c r="AD13" s="21">
        <f>[1]劳资!N13+[1]劳资!N15</f>
        <v>0</v>
      </c>
      <c r="AE13" s="21">
        <f>[1]劳资!K17</f>
        <v>0</v>
      </c>
      <c r="AF13" s="21">
        <f>[1]劳资!L17</f>
        <v>0</v>
      </c>
      <c r="AG13" s="21">
        <f>[1]劳资!M17</f>
        <v>0</v>
      </c>
      <c r="AH13" s="21">
        <f>[1]劳资!N17</f>
        <v>0</v>
      </c>
      <c r="AI13" s="21">
        <f>[1]劳资!K19</f>
        <v>-156</v>
      </c>
      <c r="AJ13" s="21">
        <f>[1]劳资!L19</f>
        <v>21</v>
      </c>
      <c r="AK13" s="24">
        <f>[1]劳资!M19</f>
        <v>-0.990161853379879</v>
      </c>
      <c r="AL13" s="24">
        <f>[1]劳资!N19</f>
        <v>0.211182622687047</v>
      </c>
      <c r="AM13" s="21">
        <f>[1]劳资!K21</f>
        <v>-2</v>
      </c>
      <c r="AN13" s="21">
        <f>[1]劳资!L21</f>
        <v>0</v>
      </c>
      <c r="AO13" s="24">
        <f>[1]劳资!M21</f>
        <v>-0.13271400132714</v>
      </c>
      <c r="AP13" s="21">
        <f>[1]劳资!N21</f>
        <v>0</v>
      </c>
    </row>
    <row r="14" ht="28" customHeight="true" spans="1:42">
      <c r="A14" s="2" t="s">
        <v>29</v>
      </c>
      <c r="B14" s="4" t="s">
        <v>30</v>
      </c>
      <c r="C14" s="21"/>
      <c r="D14" s="21"/>
      <c r="E14" s="21"/>
      <c r="F14" s="21"/>
      <c r="G14" s="21">
        <f>[1]能源!K2+[1]能源!K3</f>
        <v>24.84</v>
      </c>
      <c r="H14" s="21">
        <f>[1]能源!L2+[1]能源!L3</f>
        <v>22.87</v>
      </c>
      <c r="I14" s="21" t="e">
        <f>[1]能源!M2+[1]能源!M3</f>
        <v>#DIV/0!</v>
      </c>
      <c r="J14" s="21" t="e">
        <f>[1]能源!N2+[1]能源!N3</f>
        <v>#DIV/0!</v>
      </c>
      <c r="K14" s="21">
        <f>[1]能源!K4</f>
        <v>-0.200000000000003</v>
      </c>
      <c r="L14" s="21">
        <f>[1]能源!L4</f>
        <v>-0.0999999999999943</v>
      </c>
      <c r="M14" s="24">
        <f>[1]能源!M4</f>
        <v>-0.280112044817931</v>
      </c>
      <c r="N14" s="24">
        <f>[1]能源!N4</f>
        <v>-0.215982721382277</v>
      </c>
      <c r="O14" s="21">
        <f>[1]能源!K5</f>
        <v>0</v>
      </c>
      <c r="P14" s="21">
        <f>[1]能源!L5</f>
        <v>0</v>
      </c>
      <c r="Q14" s="21">
        <f>[1]能源!M5</f>
        <v>0</v>
      </c>
      <c r="R14" s="21">
        <f>[1]能源!N5</f>
        <v>0</v>
      </c>
      <c r="S14" s="21"/>
      <c r="T14" s="21"/>
      <c r="U14" s="21"/>
      <c r="V14" s="21"/>
      <c r="W14" s="21">
        <f>[1]能源!K6</f>
        <v>0</v>
      </c>
      <c r="X14" s="21">
        <f>[1]能源!L6</f>
        <v>0</v>
      </c>
      <c r="Y14" s="21">
        <f>[1]能源!M6</f>
        <v>0</v>
      </c>
      <c r="Z14" s="21">
        <f>[1]能源!N6</f>
        <v>0</v>
      </c>
      <c r="AA14" s="21">
        <f>[1]能源!K7+[1]能源!K8</f>
        <v>0</v>
      </c>
      <c r="AB14" s="21">
        <f>[1]能源!L7+[1]能源!L8</f>
        <v>0</v>
      </c>
      <c r="AC14" s="21">
        <f>[1]能源!M7+[1]能源!M8</f>
        <v>0</v>
      </c>
      <c r="AD14" s="21">
        <f>[1]能源!N7+[1]能源!N8</f>
        <v>0</v>
      </c>
      <c r="AE14" s="21">
        <f>[1]能源!K9</f>
        <v>-2</v>
      </c>
      <c r="AF14" s="21">
        <f>[1]能源!L9</f>
        <v>0</v>
      </c>
      <c r="AG14" s="24">
        <f>[1]能源!M9</f>
        <v>-1.41843971631206</v>
      </c>
      <c r="AH14" s="21">
        <f>[1]能源!N9</f>
        <v>0</v>
      </c>
      <c r="AI14" s="21">
        <f>[1]能源!K10</f>
        <v>0</v>
      </c>
      <c r="AJ14" s="21">
        <f>[1]能源!L10</f>
        <v>0</v>
      </c>
      <c r="AK14" s="21">
        <f>[1]能源!M10</f>
        <v>0</v>
      </c>
      <c r="AL14" s="21">
        <f>[1]能源!N10</f>
        <v>0</v>
      </c>
      <c r="AM14" s="21">
        <f>[1]能源!K11</f>
        <v>-12.37</v>
      </c>
      <c r="AN14" s="21">
        <f>[1]能源!L11</f>
        <v>0</v>
      </c>
      <c r="AO14" s="24">
        <f>[1]能源!M11</f>
        <v>-78.1427668982944</v>
      </c>
      <c r="AP14" s="21">
        <f>[1]能源!N11</f>
        <v>0</v>
      </c>
    </row>
    <row r="15" ht="28" customHeight="true" spans="1:42">
      <c r="A15" s="2" t="s">
        <v>31</v>
      </c>
      <c r="B15" s="4" t="s">
        <v>32</v>
      </c>
      <c r="C15" s="21">
        <f>[1]研发!K2</f>
        <v>0</v>
      </c>
      <c r="D15" s="21"/>
      <c r="E15" s="21">
        <f>[1]研发!M2</f>
        <v>0</v>
      </c>
      <c r="F15" s="21"/>
      <c r="G15" s="22">
        <f>[1]研发!K9</f>
        <v>1</v>
      </c>
      <c r="H15" s="21"/>
      <c r="I15" s="24">
        <f>[1]研发!M9</f>
        <v>0.246305418719212</v>
      </c>
      <c r="J15" s="21"/>
      <c r="K15" s="21">
        <f>[1]研发!K10</f>
        <v>1</v>
      </c>
      <c r="L15" s="21"/>
      <c r="M15" s="24">
        <f>[1]研发!M10</f>
        <v>5.88235294117647</v>
      </c>
      <c r="N15" s="21"/>
      <c r="O15" s="21">
        <f>[1]研发!K14</f>
        <v>0</v>
      </c>
      <c r="P15" s="21"/>
      <c r="Q15" s="21">
        <f>[1]研发!M14</f>
        <v>0</v>
      </c>
      <c r="R15" s="21"/>
      <c r="S15" s="21">
        <f>[1]研发!K15</f>
        <v>0</v>
      </c>
      <c r="T15" s="21"/>
      <c r="U15" s="21">
        <f>[1]研发!M15</f>
        <v>0</v>
      </c>
      <c r="V15" s="21"/>
      <c r="W15" s="21">
        <f>[1]研发!K17</f>
        <v>0</v>
      </c>
      <c r="X15" s="21"/>
      <c r="Y15" s="21">
        <f>[1]研发!M17</f>
        <v>0</v>
      </c>
      <c r="Z15" s="21"/>
      <c r="AA15" s="21">
        <f>[1]研发!K23</f>
        <v>0</v>
      </c>
      <c r="AB15" s="21"/>
      <c r="AC15" s="21">
        <f>[1]研发!M23</f>
        <v>0</v>
      </c>
      <c r="AD15" s="21"/>
      <c r="AE15" s="21">
        <f>[1]研发!K26</f>
        <v>0</v>
      </c>
      <c r="AF15" s="21"/>
      <c r="AG15" s="21">
        <f>[1]研发!M26</f>
        <v>0</v>
      </c>
      <c r="AH15" s="21"/>
      <c r="AI15" s="21">
        <f>[1]研发!K27</f>
        <v>0</v>
      </c>
      <c r="AJ15" s="21"/>
      <c r="AK15" s="21">
        <f>[1]研发!M27</f>
        <v>0</v>
      </c>
      <c r="AL15" s="21"/>
      <c r="AM15" s="21">
        <f>[1]研发!K28</f>
        <v>0</v>
      </c>
      <c r="AN15" s="21"/>
      <c r="AO15" s="21">
        <f>[1]研发!M28</f>
        <v>0</v>
      </c>
      <c r="AP15" s="21"/>
    </row>
    <row r="16" ht="28" customHeight="true" spans="1:42">
      <c r="A16" s="2"/>
      <c r="B16" s="4" t="s">
        <v>33</v>
      </c>
      <c r="C16" s="21"/>
      <c r="D16" s="21">
        <f>[1]研发!L2</f>
        <v>0</v>
      </c>
      <c r="E16" s="21"/>
      <c r="F16" s="21">
        <f>[1]研发!N2</f>
        <v>0</v>
      </c>
      <c r="G16" s="22"/>
      <c r="H16" s="22">
        <f>[1]研发!L9</f>
        <v>88</v>
      </c>
      <c r="I16" s="24"/>
      <c r="J16" s="24">
        <f>[1]研发!N9</f>
        <v>0.114495374647081</v>
      </c>
      <c r="K16" s="21"/>
      <c r="L16" s="21">
        <f>[1]研发!L10</f>
        <v>13</v>
      </c>
      <c r="M16" s="21"/>
      <c r="N16" s="24">
        <f>[1]研发!N10</f>
        <v>0.261622056751862</v>
      </c>
      <c r="O16" s="21"/>
      <c r="P16" s="21">
        <f>[1]研发!L14</f>
        <v>0</v>
      </c>
      <c r="Q16" s="21"/>
      <c r="R16" s="21">
        <f>[1]研发!N14</f>
        <v>0</v>
      </c>
      <c r="S16" s="21"/>
      <c r="T16" s="21">
        <f>[1]研发!L15</f>
        <v>0</v>
      </c>
      <c r="U16" s="21"/>
      <c r="V16" s="21">
        <f>[1]研发!N15</f>
        <v>0</v>
      </c>
      <c r="W16" s="21"/>
      <c r="X16" s="21">
        <f>[1]研发!L17</f>
        <v>-52</v>
      </c>
      <c r="Y16" s="21"/>
      <c r="Z16" s="24">
        <f>[1]研发!N17</f>
        <v>-1.67687842631409</v>
      </c>
      <c r="AA16" s="21"/>
      <c r="AB16" s="21">
        <f>[1]研发!L23</f>
        <v>-50</v>
      </c>
      <c r="AC16" s="21"/>
      <c r="AD16" s="24">
        <f>[1]研发!N23</f>
        <v>-0.45475216007276</v>
      </c>
      <c r="AE16" s="21"/>
      <c r="AF16" s="21">
        <f>[1]研发!L26</f>
        <v>-3</v>
      </c>
      <c r="AG16" s="21"/>
      <c r="AH16" s="24">
        <f>[1]研发!N26</f>
        <v>-0.0623052959501558</v>
      </c>
      <c r="AI16" s="21"/>
      <c r="AJ16" s="21">
        <f>[1]研发!L27</f>
        <v>0</v>
      </c>
      <c r="AK16" s="21"/>
      <c r="AL16" s="21">
        <f>[1]研发!N27</f>
        <v>0</v>
      </c>
      <c r="AM16" s="21"/>
      <c r="AN16" s="21">
        <f>[1]研发!L28</f>
        <v>0</v>
      </c>
      <c r="AO16" s="21"/>
      <c r="AP16" s="21">
        <f>[1]研发!N28</f>
        <v>0</v>
      </c>
    </row>
  </sheetData>
  <mergeCells count="14">
    <mergeCell ref="C3:F3"/>
    <mergeCell ref="G3:J3"/>
    <mergeCell ref="K3:N3"/>
    <mergeCell ref="O3:R3"/>
    <mergeCell ref="S3:V3"/>
    <mergeCell ref="W3:Z3"/>
    <mergeCell ref="AA3:AD3"/>
    <mergeCell ref="AE3:AH3"/>
    <mergeCell ref="AI3:AL3"/>
    <mergeCell ref="AM3:AP3"/>
    <mergeCell ref="A3:A4"/>
    <mergeCell ref="A12:A13"/>
    <mergeCell ref="A15:A16"/>
    <mergeCell ref="B3:B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abSelected="1" workbookViewId="0">
      <selection activeCell="A1" sqref="A1:B1"/>
    </sheetView>
  </sheetViews>
  <sheetFormatPr defaultColWidth="8.89090909090909" defaultRowHeight="13.3" outlineLevelCol="1"/>
  <cols>
    <col min="1" max="1" width="36.4272727272727" customWidth="true"/>
    <col min="2" max="2" width="96.3363636363636" style="1" customWidth="true"/>
    <col min="3" max="4" width="8.10909090909091" customWidth="true"/>
    <col min="5" max="5" width="8.44545454545455" customWidth="true"/>
    <col min="6" max="6" width="7.78181818181818" customWidth="true"/>
    <col min="7" max="8" width="8.66363636363636" customWidth="true"/>
    <col min="9" max="9" width="8.10909090909091" customWidth="true"/>
    <col min="10" max="10" width="8.66363636363636" customWidth="true"/>
    <col min="11" max="11" width="8.21818181818182" customWidth="true"/>
    <col min="12" max="12" width="8.78181818181818" customWidth="true"/>
  </cols>
  <sheetData>
    <row r="1" ht="34" customHeight="true" spans="1:2">
      <c r="A1" s="17" t="s">
        <v>34</v>
      </c>
      <c r="B1" s="3"/>
    </row>
    <row r="2" ht="25" customHeight="true"/>
    <row r="3" s="16" customFormat="true" ht="30" customHeight="true" spans="1:2">
      <c r="A3" s="18" t="s">
        <v>35</v>
      </c>
      <c r="B3" s="18" t="s">
        <v>36</v>
      </c>
    </row>
    <row r="4" s="16" customFormat="true" ht="31" customHeight="true" spans="1:2">
      <c r="A4" s="18"/>
      <c r="B4" s="18"/>
    </row>
    <row r="5" ht="28" customHeight="true" spans="1:2">
      <c r="A5" s="19" t="s">
        <v>15</v>
      </c>
      <c r="B5" s="20" t="s">
        <v>16</v>
      </c>
    </row>
    <row r="6" ht="28" customHeight="true" spans="1:2">
      <c r="A6" s="19" t="s">
        <v>17</v>
      </c>
      <c r="B6" s="20" t="s">
        <v>16</v>
      </c>
    </row>
    <row r="7" ht="28" customHeight="true" spans="1:2">
      <c r="A7" s="19" t="s">
        <v>18</v>
      </c>
      <c r="B7" s="20" t="s">
        <v>16</v>
      </c>
    </row>
    <row r="8" ht="28" customHeight="true" spans="1:2">
      <c r="A8" s="19" t="s">
        <v>19</v>
      </c>
      <c r="B8" s="20" t="s">
        <v>16</v>
      </c>
    </row>
    <row r="9" ht="28" customHeight="true" spans="1:2">
      <c r="A9" s="19" t="s">
        <v>20</v>
      </c>
      <c r="B9" s="20" t="s">
        <v>21</v>
      </c>
    </row>
    <row r="10" ht="28" customHeight="true" spans="1:2">
      <c r="A10" s="19" t="s">
        <v>22</v>
      </c>
      <c r="B10" s="20" t="s">
        <v>23</v>
      </c>
    </row>
    <row r="11" ht="28" customHeight="true" spans="1:2">
      <c r="A11" s="19" t="s">
        <v>24</v>
      </c>
      <c r="B11" s="20" t="s">
        <v>25</v>
      </c>
    </row>
    <row r="12" ht="28" customHeight="true" spans="1:2">
      <c r="A12" s="19" t="s">
        <v>26</v>
      </c>
      <c r="B12" s="20" t="s">
        <v>27</v>
      </c>
    </row>
    <row r="13" ht="28" customHeight="true" spans="1:2">
      <c r="A13" s="19"/>
      <c r="B13" s="20" t="s">
        <v>28</v>
      </c>
    </row>
    <row r="14" ht="28" customHeight="true" spans="1:2">
      <c r="A14" s="19" t="s">
        <v>29</v>
      </c>
      <c r="B14" s="20" t="s">
        <v>30</v>
      </c>
    </row>
    <row r="15" ht="28" customHeight="true" spans="1:2">
      <c r="A15" s="19" t="s">
        <v>31</v>
      </c>
      <c r="B15" s="20" t="s">
        <v>32</v>
      </c>
    </row>
    <row r="16" ht="28" customHeight="true" spans="1:2">
      <c r="A16" s="19"/>
      <c r="B16" s="20" t="s">
        <v>33</v>
      </c>
    </row>
  </sheetData>
  <mergeCells count="5">
    <mergeCell ref="A1:B1"/>
    <mergeCell ref="A3:A4"/>
    <mergeCell ref="A12:A13"/>
    <mergeCell ref="A15:A16"/>
    <mergeCell ref="B3:B4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A1" sqref="A1:F16"/>
    </sheetView>
  </sheetViews>
  <sheetFormatPr defaultColWidth="8.89090909090909" defaultRowHeight="13.3" outlineLevelCol="5"/>
  <cols>
    <col min="1" max="1" width="18.7818181818182" customWidth="true"/>
    <col min="2" max="2" width="29.3363636363636" customWidth="true"/>
    <col min="3" max="3" width="12.5545454545455" customWidth="true"/>
    <col min="4" max="4" width="12.8909090909091" customWidth="true"/>
    <col min="5" max="5" width="10.6636363636364" customWidth="true"/>
    <col min="6" max="6" width="11.2181818181818" customWidth="true"/>
    <col min="7" max="7" width="7.66363636363636" customWidth="true"/>
    <col min="8" max="8" width="8.33636363636364" customWidth="true"/>
    <col min="9" max="9" width="8.10909090909091" customWidth="true"/>
    <col min="10" max="10" width="8.21818181818182" customWidth="true"/>
    <col min="11" max="11" width="8.66363636363636" customWidth="true"/>
    <col min="12" max="12" width="7.10909090909091" customWidth="true"/>
    <col min="13" max="14" width="8.10909090909091" customWidth="true"/>
    <col min="15" max="15" width="8.44545454545455" customWidth="true"/>
    <col min="16" max="16" width="7.78181818181818" customWidth="true"/>
    <col min="17" max="18" width="8.66363636363636" customWidth="true"/>
    <col min="19" max="19" width="8.10909090909091" customWidth="true"/>
    <col min="20" max="20" width="8.66363636363636" customWidth="true"/>
    <col min="21" max="21" width="8.21818181818182" customWidth="true"/>
    <col min="22" max="22" width="8.78181818181818" customWidth="true"/>
  </cols>
  <sheetData>
    <row r="1" ht="30" customHeight="true" spans="1:6">
      <c r="A1" s="10" t="s">
        <v>37</v>
      </c>
      <c r="B1" s="10"/>
      <c r="C1" s="10"/>
      <c r="D1" s="10"/>
      <c r="E1" s="10"/>
      <c r="F1" s="10"/>
    </row>
    <row r="2" ht="14.05" spans="1:6">
      <c r="A2" s="11"/>
      <c r="B2" s="11"/>
      <c r="C2" s="11"/>
      <c r="D2" s="11"/>
      <c r="E2" s="11"/>
      <c r="F2" s="11"/>
    </row>
    <row r="3" ht="28" customHeight="true" spans="1:6">
      <c r="A3" s="12"/>
      <c r="B3" s="12" t="s">
        <v>0</v>
      </c>
      <c r="C3" s="12" t="s">
        <v>38</v>
      </c>
      <c r="D3" s="12"/>
      <c r="E3" s="12"/>
      <c r="F3" s="12"/>
    </row>
    <row r="4" ht="33" customHeight="true" spans="1:6">
      <c r="A4" s="12"/>
      <c r="B4" s="12"/>
      <c r="C4" s="12" t="s">
        <v>11</v>
      </c>
      <c r="D4" s="12" t="s">
        <v>12</v>
      </c>
      <c r="E4" s="12" t="s">
        <v>13</v>
      </c>
      <c r="F4" s="12" t="s">
        <v>14</v>
      </c>
    </row>
    <row r="5" ht="28" customHeight="true" spans="1:6">
      <c r="A5" s="13" t="s">
        <v>15</v>
      </c>
      <c r="B5" s="12" t="s">
        <v>16</v>
      </c>
      <c r="C5" s="13">
        <f>[1]工业!K58</f>
        <v>10656</v>
      </c>
      <c r="D5" s="14">
        <f>[1]工业!L58</f>
        <v>22721.1000000001</v>
      </c>
      <c r="E5" s="15">
        <f>[1]工业!M58</f>
        <v>0.307159178268488</v>
      </c>
      <c r="F5" s="15">
        <f>[1]工业!N58</f>
        <v>0.745518761603669</v>
      </c>
    </row>
    <row r="6" ht="28" customHeight="true" spans="1:6">
      <c r="A6" s="13" t="s">
        <v>17</v>
      </c>
      <c r="B6" s="12" t="s">
        <v>16</v>
      </c>
      <c r="C6" s="13">
        <f>[1]批零!K42</f>
        <v>38613</v>
      </c>
      <c r="D6" s="13">
        <f>[1]批零!L42</f>
        <v>969</v>
      </c>
      <c r="E6" s="15">
        <f>[1]批零!M42</f>
        <v>4.83036249297894</v>
      </c>
      <c r="F6" s="15">
        <f>[1]批零!N42</f>
        <v>0.13221863968988</v>
      </c>
    </row>
    <row r="7" ht="28" customHeight="true" spans="1:6">
      <c r="A7" s="13" t="s">
        <v>18</v>
      </c>
      <c r="B7" s="12" t="s">
        <v>16</v>
      </c>
      <c r="C7" s="13">
        <f>[1]住餐!K13</f>
        <v>-722</v>
      </c>
      <c r="D7" s="13">
        <f>[1]住餐!L13</f>
        <v>-126</v>
      </c>
      <c r="E7" s="15">
        <f>[1]住餐!M13</f>
        <v>-1.37833606964224</v>
      </c>
      <c r="F7" s="15">
        <f>[1]住餐!N13</f>
        <v>-0.281797240176235</v>
      </c>
    </row>
    <row r="8" ht="28" customHeight="true" spans="1:6">
      <c r="A8" s="13" t="s">
        <v>19</v>
      </c>
      <c r="B8" s="12" t="s">
        <v>16</v>
      </c>
      <c r="C8" s="13">
        <f>[1]服务!K41</f>
        <v>-442</v>
      </c>
      <c r="D8" s="13">
        <f>[1]服务!L41</f>
        <v>-4241</v>
      </c>
      <c r="E8" s="15">
        <f>[1]服务!M41</f>
        <v>-0.0520753561035381</v>
      </c>
      <c r="F8" s="15">
        <f>[1]服务!N41</f>
        <v>-0.658441197521491</v>
      </c>
    </row>
    <row r="9" ht="28" customHeight="true" spans="1:6">
      <c r="A9" s="13" t="s">
        <v>20</v>
      </c>
      <c r="B9" s="12" t="s">
        <v>21</v>
      </c>
      <c r="C9" s="13">
        <f>[1]固投!K52</f>
        <v>1365.52000000002</v>
      </c>
      <c r="D9" s="13">
        <f>[1]固投!L52</f>
        <v>-1872.39000000001</v>
      </c>
      <c r="E9" s="15">
        <f>[1]固投!M52</f>
        <v>0.261209321571954</v>
      </c>
      <c r="F9" s="15">
        <f>[1]固投!N52</f>
        <v>-0.524898925440046</v>
      </c>
    </row>
    <row r="10" ht="28" customHeight="true" spans="1:6">
      <c r="A10" s="13" t="s">
        <v>22</v>
      </c>
      <c r="B10" s="12" t="s">
        <v>23</v>
      </c>
      <c r="C10" s="13">
        <f>[1]地产!K11</f>
        <v>260.660000000003</v>
      </c>
      <c r="D10" s="13">
        <f>[1]地产!L11</f>
        <v>-6168.51000000001</v>
      </c>
      <c r="E10" s="15">
        <f>[1]地产!M11</f>
        <v>0.151996899650443</v>
      </c>
      <c r="F10" s="15">
        <f>[1]地产!N11</f>
        <v>-2.19510156327204</v>
      </c>
    </row>
    <row r="11" ht="28" customHeight="true" spans="1:6">
      <c r="A11" s="13" t="s">
        <v>24</v>
      </c>
      <c r="B11" s="12" t="s">
        <v>25</v>
      </c>
      <c r="C11" s="13">
        <f>[1]建筑!K7</f>
        <v>-287</v>
      </c>
      <c r="D11" s="13">
        <f>[1]建筑!L7</f>
        <v>-180</v>
      </c>
      <c r="E11" s="15">
        <f>[1]建筑!M7</f>
        <v>-0.037655048269311</v>
      </c>
      <c r="F11" s="15">
        <f>[1]建筑!N7</f>
        <v>-0.0365315338170379</v>
      </c>
    </row>
    <row r="12" ht="28" customHeight="true" spans="1:6">
      <c r="A12" s="13" t="s">
        <v>26</v>
      </c>
      <c r="B12" s="12" t="s">
        <v>27</v>
      </c>
      <c r="C12" s="13">
        <f>[1]劳资!K22</f>
        <v>-15</v>
      </c>
      <c r="D12" s="13">
        <f>[1]劳资!L22</f>
        <v>-32</v>
      </c>
      <c r="E12" s="15">
        <f>[1]劳资!M22</f>
        <v>-0.803858520900322</v>
      </c>
      <c r="F12" s="15">
        <f>[1]劳资!N22</f>
        <v>-0.165622897365561</v>
      </c>
    </row>
    <row r="13" ht="28" customHeight="true" spans="1:6">
      <c r="A13" s="13"/>
      <c r="B13" s="12" t="s">
        <v>28</v>
      </c>
      <c r="C13" s="13">
        <f>[1]劳资!K23</f>
        <v>0</v>
      </c>
      <c r="D13" s="13">
        <f>[1]劳资!L23</f>
        <v>0</v>
      </c>
      <c r="E13" s="15">
        <f>[1]劳资!M23</f>
        <v>0</v>
      </c>
      <c r="F13" s="15">
        <f>[1]劳资!N23</f>
        <v>0</v>
      </c>
    </row>
    <row r="14" ht="36" customHeight="true" spans="1:6">
      <c r="A14" s="13" t="s">
        <v>29</v>
      </c>
      <c r="B14" s="12" t="s">
        <v>30</v>
      </c>
      <c r="C14" s="13">
        <f>[1]能源!K12</f>
        <v>10.2699999999895</v>
      </c>
      <c r="D14" s="13">
        <f>[1]能源!L12</f>
        <v>22.7700000000004</v>
      </c>
      <c r="E14" s="15">
        <f>[1]能源!M12</f>
        <v>0.0265021452028266</v>
      </c>
      <c r="F14" s="15">
        <f>[1]能源!N12</f>
        <v>0.0838534431836779</v>
      </c>
    </row>
    <row r="15" ht="28" customHeight="true" spans="1:6">
      <c r="A15" s="13" t="s">
        <v>31</v>
      </c>
      <c r="B15" s="12" t="s">
        <v>32</v>
      </c>
      <c r="C15" s="13">
        <f>[1]研发!$F$29-[1]研发!$G$29</f>
        <v>2</v>
      </c>
      <c r="D15" s="13"/>
      <c r="E15" s="15">
        <f>[1]研发!$K$29/[1]研发!$G$29*100</f>
        <v>0.302114803625378</v>
      </c>
      <c r="F15" s="15"/>
    </row>
    <row r="16" ht="28" customHeight="true" spans="1:6">
      <c r="A16" s="13"/>
      <c r="B16" s="12" t="s">
        <v>33</v>
      </c>
      <c r="C16" s="13">
        <f>[1]研发!$I$29-[1]研发!$J$29</f>
        <v>-4</v>
      </c>
      <c r="D16" s="13"/>
      <c r="E16" s="15">
        <f>[1]研发!$L$29/[1]研发!$J$29*100</f>
        <v>-0.00262505086036042</v>
      </c>
      <c r="F16" s="15"/>
    </row>
  </sheetData>
  <mergeCells count="6">
    <mergeCell ref="A1:F1"/>
    <mergeCell ref="C3:F3"/>
    <mergeCell ref="A3:A4"/>
    <mergeCell ref="A12:A13"/>
    <mergeCell ref="A15:A16"/>
    <mergeCell ref="B3:B4"/>
  </mergeCells>
  <pageMargins left="0.75" right="0.75" top="1" bottom="1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workbookViewId="0">
      <selection activeCell="A1" sqref="$A1:$XFD1048576"/>
    </sheetView>
  </sheetViews>
  <sheetFormatPr defaultColWidth="8.89090909090909" defaultRowHeight="13.3" outlineLevelCol="5"/>
  <cols>
    <col min="1" max="2" width="16" customWidth="true"/>
    <col min="4" max="4" width="10" customWidth="true"/>
    <col min="5" max="6" width="14.1090909090909"/>
  </cols>
  <sheetData>
    <row r="1" ht="18" spans="1:6">
      <c r="A1" s="3" t="s">
        <v>39</v>
      </c>
      <c r="B1" s="3"/>
      <c r="C1" s="3"/>
      <c r="D1" s="3"/>
      <c r="E1" s="3"/>
      <c r="F1" s="3"/>
    </row>
    <row r="3" spans="1:6">
      <c r="A3" s="2"/>
      <c r="B3" s="2" t="s">
        <v>0</v>
      </c>
      <c r="C3" s="2" t="s">
        <v>40</v>
      </c>
      <c r="D3" s="2"/>
      <c r="E3" s="2" t="s">
        <v>41</v>
      </c>
      <c r="F3" s="2"/>
    </row>
    <row r="4" spans="1:6">
      <c r="A4" s="2"/>
      <c r="B4" s="2"/>
      <c r="C4" s="2" t="s">
        <v>42</v>
      </c>
      <c r="D4" s="2" t="s">
        <v>43</v>
      </c>
      <c r="E4" s="2" t="s">
        <v>42</v>
      </c>
      <c r="F4" s="2" t="s">
        <v>43</v>
      </c>
    </row>
    <row r="5" ht="26.6" spans="1:6">
      <c r="A5" s="2" t="s">
        <v>15</v>
      </c>
      <c r="B5" s="4" t="s">
        <v>16</v>
      </c>
      <c r="C5" s="2">
        <f>[1]工业!$K$5</f>
        <v>-366</v>
      </c>
      <c r="D5" s="5">
        <f>[1]工业!$M$5</f>
        <v>-0.484986616489545</v>
      </c>
      <c r="E5" s="2">
        <f>[1]工业!$L$5</f>
        <v>120</v>
      </c>
      <c r="F5" s="5">
        <f>[1]工业!$N$5</f>
        <v>0.648613588454678</v>
      </c>
    </row>
    <row r="6" ht="26.6" spans="1:6">
      <c r="A6" s="2" t="s">
        <v>17</v>
      </c>
      <c r="B6" s="4" t="s">
        <v>16</v>
      </c>
      <c r="C6" s="2">
        <f>[1]批零!$K$6</f>
        <v>-1</v>
      </c>
      <c r="D6" s="6">
        <f>[1]批零!$M$6</f>
        <v>-0.00040261052665483</v>
      </c>
      <c r="E6" s="2">
        <f>[1]批零!$L$6</f>
        <v>-1</v>
      </c>
      <c r="F6" s="9">
        <f>[1]批零!$N$6</f>
        <v>-0.000491779898988409</v>
      </c>
    </row>
    <row r="7" ht="26.6" spans="1:6">
      <c r="A7" s="2" t="s">
        <v>18</v>
      </c>
      <c r="B7" s="4" t="s">
        <v>16</v>
      </c>
      <c r="C7" s="2">
        <f>[1]住餐!$K$2</f>
        <v>0</v>
      </c>
      <c r="D7" s="2">
        <f>[1]住餐!$M$2</f>
        <v>0</v>
      </c>
      <c r="E7" s="2">
        <f>[1]住餐!$L$2</f>
        <v>2</v>
      </c>
      <c r="F7" s="5">
        <f>[1]住餐!$N$2</f>
        <v>0.125156445556946</v>
      </c>
    </row>
    <row r="8" ht="26.6" spans="1:6">
      <c r="A8" s="2" t="s">
        <v>19</v>
      </c>
      <c r="B8" s="4" t="s">
        <v>16</v>
      </c>
      <c r="C8" s="2">
        <f>[1]服务!$K$9</f>
        <v>-1021</v>
      </c>
      <c r="D8" s="5">
        <f>[1]服务!$M$9</f>
        <v>-0.821730382293763</v>
      </c>
      <c r="E8" s="2">
        <f>[1]服务!$L$9</f>
        <v>1034</v>
      </c>
      <c r="F8" s="5">
        <f>[1]服务!$N$9</f>
        <v>1.40403286034354</v>
      </c>
    </row>
    <row r="9" ht="26.6" spans="1:6">
      <c r="A9" s="2" t="s">
        <v>20</v>
      </c>
      <c r="B9" s="4" t="s">
        <v>21</v>
      </c>
      <c r="C9" s="2">
        <f>[1]固投!$K$5</f>
        <v>1164</v>
      </c>
      <c r="D9" s="5">
        <f>[1]固投!$M$5</f>
        <v>1.84472020158798</v>
      </c>
      <c r="E9" s="2">
        <f>[1]固投!$L$5</f>
        <v>-1380</v>
      </c>
      <c r="F9" s="5">
        <f>[1]固投!$N$5</f>
        <v>-2.19664772455948</v>
      </c>
    </row>
    <row r="10" ht="26.6" spans="1:6">
      <c r="A10" s="2" t="s">
        <v>22</v>
      </c>
      <c r="B10" s="4" t="s">
        <v>23</v>
      </c>
      <c r="C10" s="6">
        <f>[1]地产!$K$2</f>
        <v>258.41</v>
      </c>
      <c r="D10" s="5">
        <f>[1]地产!$M$2</f>
        <v>2.68824531161737</v>
      </c>
      <c r="E10" s="2">
        <f>[1]地产!$L$2</f>
        <v>-6524</v>
      </c>
      <c r="F10" s="5">
        <f>[1]地产!$N$2</f>
        <v>-6.11766470996418</v>
      </c>
    </row>
    <row r="11" ht="35" customHeight="true" spans="1:6">
      <c r="A11" s="2" t="s">
        <v>24</v>
      </c>
      <c r="B11" s="4" t="s">
        <v>25</v>
      </c>
      <c r="C11" s="2">
        <f>[1]建筑!$K$2</f>
        <v>90</v>
      </c>
      <c r="D11" s="5">
        <f>[1]建筑!$M$2</f>
        <v>1.44927536231884</v>
      </c>
      <c r="E11" s="2">
        <f>[1]建筑!$L$2</f>
        <v>-75</v>
      </c>
      <c r="F11" s="5">
        <f>[1]建筑!$N$2</f>
        <v>-3.79746835443038</v>
      </c>
    </row>
    <row r="12" ht="26.6" spans="1:6">
      <c r="A12" s="2" t="s">
        <v>26</v>
      </c>
      <c r="B12" s="4" t="s">
        <v>27</v>
      </c>
      <c r="C12" s="2">
        <f>[1]劳资!$K$22</f>
        <v>-15</v>
      </c>
      <c r="D12" s="5">
        <f>[1]劳资!$M$22</f>
        <v>-0.803858520900322</v>
      </c>
      <c r="E12" s="2">
        <f>[1]劳资!$L$22</f>
        <v>-32</v>
      </c>
      <c r="F12" s="5">
        <f>[1]劳资!$N$22</f>
        <v>-0.165622897365561</v>
      </c>
    </row>
    <row r="13" ht="26.6" spans="1:6">
      <c r="A13" s="2"/>
      <c r="B13" s="4" t="s">
        <v>28</v>
      </c>
      <c r="C13" s="2">
        <f>[1]劳资!$K$3</f>
        <v>0</v>
      </c>
      <c r="D13" s="2">
        <f>[1]劳资!$M$3</f>
        <v>0</v>
      </c>
      <c r="E13" s="2">
        <f>[1]劳资!$L$3</f>
        <v>-33</v>
      </c>
      <c r="F13" s="5">
        <f>[1]劳资!$N$3</f>
        <v>-0.356641089376418</v>
      </c>
    </row>
    <row r="14" ht="39.9" spans="1:6">
      <c r="A14" s="2" t="s">
        <v>29</v>
      </c>
      <c r="B14" s="4" t="s">
        <v>30</v>
      </c>
      <c r="C14" s="2"/>
      <c r="D14" s="2"/>
      <c r="E14" s="2"/>
      <c r="F14" s="5"/>
    </row>
    <row r="15" ht="28" customHeight="true" spans="1:6">
      <c r="A15" s="7" t="s">
        <v>31</v>
      </c>
      <c r="B15" s="4" t="s">
        <v>32</v>
      </c>
      <c r="C15" s="2">
        <f>[1]研发!$K$2</f>
        <v>0</v>
      </c>
      <c r="D15" s="2">
        <f>[1]研发!$M$2</f>
        <v>0</v>
      </c>
      <c r="E15" s="2"/>
      <c r="F15" s="5"/>
    </row>
    <row r="16" ht="26.6" spans="1:6">
      <c r="A16" s="8"/>
      <c r="B16" s="4" t="s">
        <v>33</v>
      </c>
      <c r="C16" s="2">
        <f>[1]研发!$L$2</f>
        <v>0</v>
      </c>
      <c r="D16" s="2">
        <f>[1]研发!$N$2</f>
        <v>0</v>
      </c>
      <c r="E16" s="2"/>
      <c r="F16" s="2"/>
    </row>
  </sheetData>
  <mergeCells count="7">
    <mergeCell ref="A1:F1"/>
    <mergeCell ref="C3:D3"/>
    <mergeCell ref="E3:F3"/>
    <mergeCell ref="A3:A4"/>
    <mergeCell ref="A12:A13"/>
    <mergeCell ref="A15:A16"/>
    <mergeCell ref="B3:B4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44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45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46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47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1" sqref="A1:E14"/>
    </sheetView>
  </sheetViews>
  <sheetFormatPr defaultColWidth="8.89090909090909" defaultRowHeight="13.3" outlineLevelCol="4"/>
  <sheetData>
    <row r="1" spans="1:5">
      <c r="A1" s="1" t="s">
        <v>48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49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50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A2" sqref="A1:E14"/>
    </sheetView>
  </sheetViews>
  <sheetFormatPr defaultColWidth="8.89090909090909" defaultRowHeight="13.3" outlineLevelCol="4"/>
  <sheetData>
    <row r="1" spans="1:5">
      <c r="A1" s="1" t="s">
        <v>51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selection activeCell="P18" sqref="P18"/>
    </sheetView>
  </sheetViews>
  <sheetFormatPr defaultColWidth="8.89090909090909" defaultRowHeight="13.3" outlineLevelCol="4"/>
  <sheetData>
    <row r="1" spans="1:5">
      <c r="A1" s="1" t="s">
        <v>52</v>
      </c>
      <c r="B1" s="1"/>
      <c r="C1" s="1"/>
      <c r="D1" s="1"/>
      <c r="E1" s="1"/>
    </row>
    <row r="3" spans="1:5">
      <c r="A3" s="2"/>
      <c r="B3" s="2" t="s">
        <v>40</v>
      </c>
      <c r="C3" s="2"/>
      <c r="D3" s="2" t="s">
        <v>41</v>
      </c>
      <c r="E3" s="2"/>
    </row>
    <row r="4" spans="1:5">
      <c r="A4" s="2"/>
      <c r="B4" s="2" t="s">
        <v>42</v>
      </c>
      <c r="C4" s="2" t="s">
        <v>43</v>
      </c>
      <c r="D4" s="2" t="s">
        <v>42</v>
      </c>
      <c r="E4" s="2" t="s">
        <v>43</v>
      </c>
    </row>
    <row r="5" spans="1:5">
      <c r="A5" s="2" t="s">
        <v>15</v>
      </c>
      <c r="B5" s="2"/>
      <c r="C5" s="2"/>
      <c r="D5" s="2"/>
      <c r="E5" s="2"/>
    </row>
    <row r="6" spans="1:5">
      <c r="A6" s="2" t="s">
        <v>17</v>
      </c>
      <c r="B6" s="2"/>
      <c r="C6" s="2"/>
      <c r="D6" s="2"/>
      <c r="E6" s="2"/>
    </row>
    <row r="7" spans="1:5">
      <c r="A7" s="2" t="s">
        <v>18</v>
      </c>
      <c r="B7" s="2"/>
      <c r="C7" s="2"/>
      <c r="D7" s="2"/>
      <c r="E7" s="2"/>
    </row>
    <row r="8" spans="1:5">
      <c r="A8" s="2" t="s">
        <v>19</v>
      </c>
      <c r="B8" s="2"/>
      <c r="C8" s="2"/>
      <c r="D8" s="2"/>
      <c r="E8" s="2"/>
    </row>
    <row r="9" spans="1:5">
      <c r="A9" s="2" t="s">
        <v>20</v>
      </c>
      <c r="B9" s="2"/>
      <c r="C9" s="2"/>
      <c r="D9" s="2"/>
      <c r="E9" s="2"/>
    </row>
    <row r="10" spans="1:5">
      <c r="A10" s="2" t="s">
        <v>22</v>
      </c>
      <c r="B10" s="2"/>
      <c r="C10" s="2"/>
      <c r="D10" s="2"/>
      <c r="E10" s="2"/>
    </row>
    <row r="11" spans="1:5">
      <c r="A11" s="2" t="s">
        <v>24</v>
      </c>
      <c r="B11" s="2"/>
      <c r="C11" s="2"/>
      <c r="D11" s="2"/>
      <c r="E11" s="2"/>
    </row>
    <row r="12" spans="1:5">
      <c r="A12" s="2" t="s">
        <v>26</v>
      </c>
      <c r="B12" s="2"/>
      <c r="C12" s="2"/>
      <c r="D12" s="2"/>
      <c r="E12" s="2"/>
    </row>
    <row r="13" spans="1:5">
      <c r="A13" s="2" t="s">
        <v>29</v>
      </c>
      <c r="B13" s="2"/>
      <c r="C13" s="2"/>
      <c r="D13" s="2"/>
      <c r="E13" s="2"/>
    </row>
    <row r="14" spans="1:5">
      <c r="A14" s="2" t="s">
        <v>31</v>
      </c>
      <c r="B14" s="2"/>
      <c r="C14" s="2"/>
      <c r="D14" s="2"/>
      <c r="E14" s="2"/>
    </row>
  </sheetData>
  <mergeCells count="4">
    <mergeCell ref="A1:E1"/>
    <mergeCell ref="B3:C3"/>
    <mergeCell ref="D3:E3"/>
    <mergeCell ref="A3:A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全市</vt:lpstr>
      <vt:lpstr>Sheet2</vt:lpstr>
      <vt:lpstr>Sheet4</vt:lpstr>
      <vt:lpstr>02</vt:lpstr>
      <vt:lpstr>03</vt:lpstr>
      <vt:lpstr>21</vt:lpstr>
      <vt:lpstr>22</vt:lpstr>
      <vt:lpstr>23</vt:lpstr>
      <vt:lpstr>24</vt:lpstr>
      <vt:lpstr>25</vt:lpstr>
      <vt:lpstr>26</vt:lpstr>
      <vt:lpstr>27</vt:lpstr>
      <vt:lpstr>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2021-12-10T18:15:00Z</dcterms:created>
  <dcterms:modified xsi:type="dcterms:W3CDTF">2023-02-08T10:53:43Z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10363AF0CB1044F28595ADC2D1F79532</vt:lpwstr>
  </property>
  <property fmtid="{D5CDD505-2E9C-101B-9397-08002B2CF9AE}" pid="3" name="KSOProductBuildVer">
    <vt:lpwstr>2052-11.8.2.10422</vt:lpwstr>
  </property>
</Properties>
</file>