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1" i="1" l="1"/>
  <c r="D260" i="1"/>
  <c r="D259" i="1" s="1"/>
  <c r="C260" i="1"/>
  <c r="C259" i="1" s="1"/>
  <c r="B258" i="1"/>
  <c r="D257" i="1"/>
  <c r="B257" i="1" s="1"/>
  <c r="C257" i="1"/>
  <c r="B256" i="1"/>
  <c r="D255" i="1"/>
  <c r="C255" i="1"/>
  <c r="C250" i="1" s="1"/>
  <c r="B254" i="1"/>
  <c r="B253" i="1"/>
  <c r="B252" i="1"/>
  <c r="D251" i="1"/>
  <c r="D250" i="1" s="1"/>
  <c r="C251" i="1"/>
  <c r="B249" i="1"/>
  <c r="B248" i="1"/>
  <c r="D247" i="1"/>
  <c r="D246" i="1" s="1"/>
  <c r="C247" i="1"/>
  <c r="C246" i="1" s="1"/>
  <c r="B247" i="1"/>
  <c r="B245" i="1"/>
  <c r="D244" i="1"/>
  <c r="D243" i="1" s="1"/>
  <c r="C244" i="1"/>
  <c r="C243" i="1" s="1"/>
  <c r="B242" i="1"/>
  <c r="B241" i="1"/>
  <c r="D240" i="1"/>
  <c r="D239" i="1" s="1"/>
  <c r="C240" i="1"/>
  <c r="C239" i="1" s="1"/>
  <c r="B238" i="1"/>
  <c r="D237" i="1"/>
  <c r="B237" i="1" s="1"/>
  <c r="C237" i="1"/>
  <c r="C236" i="1"/>
  <c r="B235" i="1"/>
  <c r="B234" i="1"/>
  <c r="D233" i="1"/>
  <c r="C233" i="1"/>
  <c r="C232" i="1" s="1"/>
  <c r="B231" i="1"/>
  <c r="D230" i="1"/>
  <c r="C230" i="1"/>
  <c r="B230" i="1" s="1"/>
  <c r="B229" i="1"/>
  <c r="B228" i="1"/>
  <c r="B227" i="1"/>
  <c r="B226" i="1"/>
  <c r="D225" i="1"/>
  <c r="D224" i="1" s="1"/>
  <c r="C225" i="1"/>
  <c r="B225" i="1" s="1"/>
  <c r="B223" i="1"/>
  <c r="D222" i="1"/>
  <c r="C222" i="1"/>
  <c r="B222" i="1" s="1"/>
  <c r="B221" i="1"/>
  <c r="D220" i="1"/>
  <c r="C220" i="1"/>
  <c r="B219" i="1"/>
  <c r="B218" i="1"/>
  <c r="D217" i="1"/>
  <c r="C217" i="1"/>
  <c r="B217" i="1"/>
  <c r="B216" i="1"/>
  <c r="B215" i="1"/>
  <c r="B214" i="1"/>
  <c r="B213" i="1"/>
  <c r="B212" i="1"/>
  <c r="D211" i="1"/>
  <c r="C211" i="1"/>
  <c r="B211" i="1"/>
  <c r="B210" i="1"/>
  <c r="B209" i="1"/>
  <c r="B208" i="1"/>
  <c r="B207" i="1"/>
  <c r="B206" i="1"/>
  <c r="D205" i="1"/>
  <c r="D199" i="1" s="1"/>
  <c r="C205" i="1"/>
  <c r="B205" i="1"/>
  <c r="B204" i="1"/>
  <c r="B203" i="1"/>
  <c r="B202" i="1"/>
  <c r="B201" i="1"/>
  <c r="D200" i="1"/>
  <c r="C200" i="1"/>
  <c r="B198" i="1"/>
  <c r="B197" i="1"/>
  <c r="B196" i="1"/>
  <c r="D195" i="1"/>
  <c r="D194" i="1" s="1"/>
  <c r="C195" i="1"/>
  <c r="B195" i="1" s="1"/>
  <c r="B193" i="1"/>
  <c r="D192" i="1"/>
  <c r="C192" i="1"/>
  <c r="B191" i="1"/>
  <c r="D190" i="1"/>
  <c r="C190" i="1"/>
  <c r="B190" i="1" s="1"/>
  <c r="B189" i="1"/>
  <c r="B188" i="1"/>
  <c r="D187" i="1"/>
  <c r="C187" i="1"/>
  <c r="B187" i="1" s="1"/>
  <c r="B185" i="1"/>
  <c r="D184" i="1"/>
  <c r="C184" i="1"/>
  <c r="B183" i="1"/>
  <c r="B182" i="1"/>
  <c r="B181" i="1"/>
  <c r="D180" i="1"/>
  <c r="C180" i="1"/>
  <c r="B180" i="1" s="1"/>
  <c r="B179" i="1"/>
  <c r="B178" i="1"/>
  <c r="D177" i="1"/>
  <c r="C177" i="1"/>
  <c r="B176" i="1"/>
  <c r="B175" i="1"/>
  <c r="D174" i="1"/>
  <c r="C174" i="1"/>
  <c r="B174" i="1" s="1"/>
  <c r="B173" i="1"/>
  <c r="B172" i="1"/>
  <c r="D171" i="1"/>
  <c r="C171" i="1"/>
  <c r="B171" i="1" s="1"/>
  <c r="B170" i="1"/>
  <c r="D169" i="1"/>
  <c r="C169" i="1"/>
  <c r="B169" i="1" s="1"/>
  <c r="B168" i="1"/>
  <c r="D167" i="1"/>
  <c r="C167" i="1"/>
  <c r="B167" i="1" s="1"/>
  <c r="B166" i="1"/>
  <c r="B165" i="1"/>
  <c r="D164" i="1"/>
  <c r="C164" i="1"/>
  <c r="B162" i="1"/>
  <c r="D161" i="1"/>
  <c r="C161" i="1"/>
  <c r="B161" i="1" s="1"/>
  <c r="B160" i="1"/>
  <c r="B159" i="1"/>
  <c r="B158" i="1"/>
  <c r="D157" i="1"/>
  <c r="C157" i="1"/>
  <c r="B156" i="1"/>
  <c r="D155" i="1"/>
  <c r="B155" i="1" s="1"/>
  <c r="C155" i="1"/>
  <c r="B154" i="1"/>
  <c r="B153" i="1"/>
  <c r="D152" i="1"/>
  <c r="C152" i="1"/>
  <c r="B151" i="1"/>
  <c r="B150" i="1"/>
  <c r="D149" i="1"/>
  <c r="C149" i="1"/>
  <c r="B149" i="1"/>
  <c r="B148" i="1"/>
  <c r="B147" i="1"/>
  <c r="B146" i="1"/>
  <c r="D145" i="1"/>
  <c r="B145" i="1" s="1"/>
  <c r="C145" i="1"/>
  <c r="B144" i="1"/>
  <c r="B143" i="1"/>
  <c r="B142" i="1"/>
  <c r="D141" i="1"/>
  <c r="C141" i="1"/>
  <c r="B141" i="1" s="1"/>
  <c r="B140" i="1"/>
  <c r="D139" i="1"/>
  <c r="C139" i="1"/>
  <c r="B139" i="1" s="1"/>
  <c r="B138" i="1"/>
  <c r="D137" i="1"/>
  <c r="C137" i="1"/>
  <c r="B137" i="1" s="1"/>
  <c r="B136" i="1"/>
  <c r="B135" i="1"/>
  <c r="D134" i="1"/>
  <c r="C134" i="1"/>
  <c r="B133" i="1"/>
  <c r="B132" i="1"/>
  <c r="B131" i="1"/>
  <c r="B130" i="1"/>
  <c r="D129" i="1"/>
  <c r="D128" i="1" s="1"/>
  <c r="C129" i="1"/>
  <c r="B127" i="1"/>
  <c r="D126" i="1"/>
  <c r="C126" i="1"/>
  <c r="B125" i="1"/>
  <c r="B124" i="1"/>
  <c r="D123" i="1"/>
  <c r="B123" i="1" s="1"/>
  <c r="C123" i="1"/>
  <c r="B122" i="1"/>
  <c r="D121" i="1"/>
  <c r="B121" i="1" s="1"/>
  <c r="C121" i="1"/>
  <c r="B120" i="1"/>
  <c r="B119" i="1"/>
  <c r="B118" i="1"/>
  <c r="B117" i="1"/>
  <c r="D116" i="1"/>
  <c r="D115" i="1" s="1"/>
  <c r="C116" i="1"/>
  <c r="C115" i="1" s="1"/>
  <c r="B114" i="1"/>
  <c r="B113" i="1"/>
  <c r="D112" i="1"/>
  <c r="D111" i="1" s="1"/>
  <c r="C112" i="1"/>
  <c r="C111" i="1" s="1"/>
  <c r="B110" i="1"/>
  <c r="D109" i="1"/>
  <c r="B109" i="1" s="1"/>
  <c r="C109" i="1"/>
  <c r="B108" i="1"/>
  <c r="D107" i="1"/>
  <c r="C107" i="1"/>
  <c r="B106" i="1"/>
  <c r="D105" i="1"/>
  <c r="B105" i="1" s="1"/>
  <c r="C105" i="1"/>
  <c r="B104" i="1"/>
  <c r="B103" i="1"/>
  <c r="D102" i="1"/>
  <c r="C102" i="1"/>
  <c r="B101" i="1"/>
  <c r="B100" i="1"/>
  <c r="D99" i="1"/>
  <c r="C99" i="1"/>
  <c r="B99" i="1"/>
  <c r="B98" i="1"/>
  <c r="B97" i="1"/>
  <c r="B96" i="1"/>
  <c r="B95" i="1"/>
  <c r="B94" i="1"/>
  <c r="D93" i="1"/>
  <c r="C93" i="1"/>
  <c r="B93" i="1"/>
  <c r="B92" i="1"/>
  <c r="B91" i="1"/>
  <c r="D90" i="1"/>
  <c r="C90" i="1"/>
  <c r="B90" i="1" s="1"/>
  <c r="B88" i="1"/>
  <c r="B87" i="1"/>
  <c r="B86" i="1"/>
  <c r="B85" i="1"/>
  <c r="D84" i="1"/>
  <c r="C84" i="1"/>
  <c r="B84" i="1" s="1"/>
  <c r="B83" i="1"/>
  <c r="B82" i="1"/>
  <c r="B81" i="1"/>
  <c r="D80" i="1"/>
  <c r="D77" i="1" s="1"/>
  <c r="C80" i="1"/>
  <c r="B79" i="1"/>
  <c r="D78" i="1"/>
  <c r="C78" i="1"/>
  <c r="B78" i="1" s="1"/>
  <c r="B76" i="1"/>
  <c r="D75" i="1"/>
  <c r="C75" i="1"/>
  <c r="B75" i="1" s="1"/>
  <c r="B74" i="1"/>
  <c r="B73" i="1"/>
  <c r="B72" i="1"/>
  <c r="B71" i="1"/>
  <c r="B70" i="1"/>
  <c r="D69" i="1"/>
  <c r="C69" i="1"/>
  <c r="B69" i="1" s="1"/>
  <c r="B68" i="1"/>
  <c r="B67" i="1"/>
  <c r="B66" i="1"/>
  <c r="D65" i="1"/>
  <c r="C65" i="1"/>
  <c r="B64" i="1"/>
  <c r="B63" i="1"/>
  <c r="B62" i="1"/>
  <c r="D61" i="1"/>
  <c r="B61" i="1" s="1"/>
  <c r="C61" i="1"/>
  <c r="B60" i="1"/>
  <c r="B59" i="1"/>
  <c r="B58" i="1"/>
  <c r="B57" i="1"/>
  <c r="D56" i="1"/>
  <c r="C56" i="1"/>
  <c r="B56" i="1" s="1"/>
  <c r="B55" i="1"/>
  <c r="B54" i="1"/>
  <c r="D53" i="1"/>
  <c r="C53" i="1"/>
  <c r="B53" i="1" s="1"/>
  <c r="B52" i="1"/>
  <c r="B51" i="1"/>
  <c r="B50" i="1"/>
  <c r="D49" i="1"/>
  <c r="C49" i="1"/>
  <c r="B48" i="1"/>
  <c r="B47" i="1"/>
  <c r="D46" i="1"/>
  <c r="C46" i="1"/>
  <c r="B46" i="1" s="1"/>
  <c r="B45" i="1"/>
  <c r="B44" i="1"/>
  <c r="B43" i="1"/>
  <c r="B42" i="1"/>
  <c r="D41" i="1"/>
  <c r="C41" i="1"/>
  <c r="B40" i="1"/>
  <c r="B39" i="1"/>
  <c r="B38" i="1"/>
  <c r="B37" i="1"/>
  <c r="D36" i="1"/>
  <c r="C36" i="1"/>
  <c r="B36" i="1" s="1"/>
  <c r="B35" i="1"/>
  <c r="B34" i="1"/>
  <c r="B33" i="1"/>
  <c r="B32" i="1"/>
  <c r="B31" i="1"/>
  <c r="B30" i="1"/>
  <c r="D29" i="1"/>
  <c r="C29" i="1"/>
  <c r="B28" i="1"/>
  <c r="B27" i="1"/>
  <c r="B26" i="1"/>
  <c r="D25" i="1"/>
  <c r="C25" i="1"/>
  <c r="B25" i="1"/>
  <c r="B24" i="1"/>
  <c r="B23" i="1"/>
  <c r="B22" i="1"/>
  <c r="D21" i="1"/>
  <c r="B21" i="1" s="1"/>
  <c r="C21" i="1"/>
  <c r="B20" i="1"/>
  <c r="B19" i="1"/>
  <c r="B18" i="1"/>
  <c r="B17" i="1"/>
  <c r="D16" i="1"/>
  <c r="C16" i="1"/>
  <c r="B15" i="1"/>
  <c r="B14" i="1"/>
  <c r="B13" i="1"/>
  <c r="D12" i="1"/>
  <c r="C12" i="1"/>
  <c r="B12" i="1" s="1"/>
  <c r="B11" i="1"/>
  <c r="B10" i="1"/>
  <c r="B9" i="1"/>
  <c r="B8" i="1"/>
  <c r="D7" i="1"/>
  <c r="C7" i="1"/>
  <c r="C6" i="1" s="1"/>
  <c r="B129" i="1" l="1"/>
  <c r="C186" i="1"/>
  <c r="C194" i="1"/>
  <c r="C199" i="1"/>
  <c r="B199" i="1" s="1"/>
  <c r="B251" i="1"/>
  <c r="B7" i="1"/>
  <c r="B29" i="1"/>
  <c r="B49" i="1"/>
  <c r="B111" i="1"/>
  <c r="B126" i="1"/>
  <c r="B177" i="1"/>
  <c r="B184" i="1"/>
  <c r="B192" i="1"/>
  <c r="B233" i="1"/>
  <c r="B239" i="1"/>
  <c r="B259" i="1"/>
  <c r="B115" i="1"/>
  <c r="B243" i="1"/>
  <c r="B16" i="1"/>
  <c r="B41" i="1"/>
  <c r="B65" i="1"/>
  <c r="B80" i="1"/>
  <c r="B102" i="1"/>
  <c r="B107" i="1"/>
  <c r="B134" i="1"/>
  <c r="B152" i="1"/>
  <c r="B157" i="1"/>
  <c r="B164" i="1"/>
  <c r="D186" i="1"/>
  <c r="B220" i="1"/>
  <c r="B255" i="1"/>
  <c r="B232" i="1"/>
  <c r="B250" i="1"/>
  <c r="B186" i="1"/>
  <c r="B194" i="1"/>
  <c r="B236" i="1"/>
  <c r="B246" i="1"/>
  <c r="D6" i="1"/>
  <c r="C77" i="1"/>
  <c r="B77" i="1" s="1"/>
  <c r="C89" i="1"/>
  <c r="B112" i="1"/>
  <c r="B116" i="1"/>
  <c r="C163" i="1"/>
  <c r="B200" i="1"/>
  <c r="D232" i="1"/>
  <c r="D236" i="1"/>
  <c r="B240" i="1"/>
  <c r="B244" i="1"/>
  <c r="B260" i="1"/>
  <c r="D89" i="1"/>
  <c r="C128" i="1"/>
  <c r="B128" i="1" s="1"/>
  <c r="D163" i="1"/>
  <c r="C224" i="1"/>
  <c r="B224" i="1" s="1"/>
  <c r="B163" i="1" l="1"/>
  <c r="D5" i="1"/>
  <c r="B6" i="1"/>
  <c r="C5" i="1"/>
  <c r="B89" i="1"/>
  <c r="B5" i="1" l="1"/>
</calcChain>
</file>

<file path=xl/sharedStrings.xml><?xml version="1.0" encoding="utf-8"?>
<sst xmlns="http://schemas.openxmlformats.org/spreadsheetml/2006/main" count="264" uniqueCount="218">
  <si>
    <t>2021年县本级一般公共预算支出预计表(按支出功能分类)</t>
    <phoneticPr fontId="2" type="noConversion"/>
  </si>
  <si>
    <t>单位：万元</t>
    <phoneticPr fontId="2" type="noConversion"/>
  </si>
  <si>
    <t>项       目</t>
    <phoneticPr fontId="2" type="noConversion"/>
  </si>
  <si>
    <t>2021年支出预计数</t>
    <phoneticPr fontId="2" type="noConversion"/>
  </si>
  <si>
    <t>支出总计</t>
    <phoneticPr fontId="2" type="noConversion"/>
  </si>
  <si>
    <t>财力支出</t>
    <phoneticPr fontId="2" type="noConversion"/>
  </si>
  <si>
    <t>上级补助专款支出</t>
    <phoneticPr fontId="2" type="noConversion"/>
  </si>
  <si>
    <t>县本级一般公共预算支出合计</t>
    <phoneticPr fontId="2" type="noConversion"/>
  </si>
  <si>
    <t>一般公共服务支出</t>
  </si>
  <si>
    <t xml:space="preserve">  人大事务</t>
  </si>
  <si>
    <t xml:space="preserve">    行政运行</t>
  </si>
  <si>
    <t xml:space="preserve">    人大会议</t>
  </si>
  <si>
    <t xml:space="preserve">    人大代表履职能力提升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</si>
  <si>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</si>
  <si>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</si>
  <si>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</si>
  <si>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</si>
  <si>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</si>
  <si>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</si>
  <si>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信访事务</t>
  </si>
  <si>
    <t xml:space="preserve">    事业运行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</si>
  <si>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</si>
  <si>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</si>
  <si>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</si>
  <si>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</si>
  <si>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</si>
  <si>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</si>
  <si>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</si>
  <si>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</si>
  <si>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</si>
  <si>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信息化建设</t>
  </si>
  <si>
    <t xml:space="preserve">    其他财政事务支出</t>
  </si>
  <si>
    <t xml:space="preserve">  审计事务</t>
  </si>
  <si>
    <t xml:space="preserve">    审计业务</t>
  </si>
  <si>
    <t xml:space="preserve">    其他审计事务支出</t>
  </si>
  <si>
    <t xml:space="preserve">  纪检监察事务</t>
  </si>
  <si>
    <t xml:space="preserve">    大案要案查处</t>
  </si>
  <si>
    <t xml:space="preserve">    其他纪检监察事务支出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</si>
  <si>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</si>
  <si>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</si>
  <si>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</si>
  <si>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</si>
  <si>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</si>
  <si>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</si>
  <si>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</si>
  <si>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干部教育</t>
    <phoneticPr fontId="2" type="noConversion"/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</si>
  <si>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</si>
  <si>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</si>
  <si>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</si>
  <si>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</si>
  <si>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</si>
  <si>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</si>
  <si>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市场监督管理事务</t>
  </si>
  <si>
    <t xml:space="preserve">    市场监督管理专项</t>
  </si>
  <si>
    <t xml:space="preserve">    消费者权益保护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</si>
  <si>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</si>
  <si>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</si>
  <si>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</si>
  <si>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公共安全支出</t>
  </si>
  <si>
    <t xml:space="preserve">  武装警察部队(款)</t>
  </si>
  <si>
    <t xml:space="preserve">    武装警察部队(项)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</si>
  <si>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</si>
  <si>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</si>
  <si>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</si>
  <si>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</si>
  <si>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</si>
  <si>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</si>
  <si>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  社区矫正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</si>
  <si>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</si>
  <si>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</si>
  <si>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</si>
  <si>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</si>
  <si>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</si>
  <si>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</si>
  <si>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</si>
  <si>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</si>
  <si>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</si>
  <si>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</si>
  <si>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</si>
  <si>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高等职业教育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</si>
  <si>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</si>
  <si>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</si>
  <si>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</si>
  <si>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</si>
  <si>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</si>
  <si>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</si>
  <si>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</si>
  <si>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</si>
  <si>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</si>
  <si>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</si>
  <si>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</si>
  <si>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</si>
  <si>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>文化旅游体育与传媒支出</t>
  </si>
  <si>
    <t xml:space="preserve">  文化和旅游</t>
  </si>
  <si>
    <t xml:space="preserve">    文化展示及纪念机构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</si>
  <si>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</si>
  <si>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</si>
  <si>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</si>
  <si>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  <phoneticPr fontId="2" type="noConversion"/>
  </si>
  <si>
    <t xml:space="preserve">  广播电视</t>
  </si>
  <si>
    <t xml:space="preserve">    其他广播电视支出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</si>
  <si>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</si>
  <si>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</si>
  <si>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</si>
  <si>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</si>
  <si>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就业管理事务</t>
  </si>
  <si>
    <t xml:space="preserve">    社会保险经办机构</t>
  </si>
  <si>
    <t xml:space="preserve">    劳动人事争议调解仲裁</t>
  </si>
  <si>
    <t xml:space="preserve">  民政管理事务</t>
  </si>
  <si>
    <t xml:space="preserve">    其他民政管理事务支出</t>
  </si>
  <si>
    <t xml:space="preserve">  就业补助</t>
  </si>
  <si>
    <t xml:space="preserve">    其他就业补助支出</t>
  </si>
  <si>
    <t xml:space="preserve">  抚恤</t>
  </si>
  <si>
    <t xml:space="preserve">    其他优抚支出</t>
  </si>
  <si>
    <t xml:space="preserve">  退役安置</t>
  </si>
  <si>
    <t xml:space="preserve">    退役士兵安置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</si>
  <si>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</si>
  <si>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</si>
  <si>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</si>
  <si>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</si>
  <si>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</si>
  <si>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其他社会福利支出</t>
  </si>
  <si>
    <t xml:space="preserve">  残疾人事业</t>
  </si>
  <si>
    <t xml:space="preserve">    其他残疾人事业支出</t>
  </si>
  <si>
    <t xml:space="preserve">  红十字事业</t>
  </si>
  <si>
    <t xml:space="preserve">    其他红十字事业支出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</si>
  <si>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</si>
  <si>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</si>
  <si>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</si>
  <si>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</si>
  <si>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</si>
  <si>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</si>
  <si>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</si>
  <si>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</si>
  <si>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</si>
  <si>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</si>
  <si>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公共卫生</t>
  </si>
  <si>
    <t xml:space="preserve">    其他公共卫生支出</t>
    <phoneticPr fontId="2" type="noConversion"/>
  </si>
  <si>
    <t xml:space="preserve">  计划生育事务</t>
  </si>
  <si>
    <t xml:space="preserve">    计划生育服务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</si>
  <si>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</si>
  <si>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</si>
  <si>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</si>
  <si>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</si>
  <si>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</si>
  <si>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</si>
  <si>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</si>
  <si>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</si>
  <si>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</si>
  <si>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</si>
  <si>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</si>
  <si>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</si>
  <si>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</si>
  <si>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</si>
  <si>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</si>
  <si>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</si>
  <si>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自然生态保护</t>
  </si>
  <si>
    <t xml:space="preserve">    自然保护区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</si>
  <si>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</si>
  <si>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</si>
  <si>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</si>
  <si>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</si>
  <si>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</si>
  <si>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</si>
  <si>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>农林水支出</t>
  </si>
  <si>
    <t xml:space="preserve">  农业</t>
  </si>
  <si>
    <t xml:space="preserve">    病虫害控制</t>
  </si>
  <si>
    <t xml:space="preserve">    农产品质量安全</t>
  </si>
  <si>
    <t xml:space="preserve">    其他农业支出</t>
  </si>
  <si>
    <t xml:space="preserve">  林业和草原</t>
  </si>
  <si>
    <t xml:space="preserve">    森林培育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</si>
  <si>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</si>
  <si>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</si>
  <si>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</si>
  <si>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</si>
  <si>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水利工程运行与维护</t>
  </si>
  <si>
    <t xml:space="preserve">    水利执法监督</t>
  </si>
  <si>
    <t xml:space="preserve">    大中型水库移民后期扶持专项支出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</si>
  <si>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</si>
  <si>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</si>
  <si>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</si>
  <si>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</si>
  <si>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其他农村综合改革支出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</si>
  <si>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</si>
  <si>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</si>
  <si>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</si>
  <si>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</si>
  <si>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</si>
  <si>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</si>
  <si>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其他公路水路运输支出</t>
  </si>
  <si>
    <t xml:space="preserve">  其他交通运输支出(款)</t>
  </si>
  <si>
    <t xml:space="preserve">    其他交通运输支出(项)</t>
  </si>
  <si>
    <t>资源勘探信息等支出</t>
  </si>
  <si>
    <t xml:space="preserve">  工业和信息产业监管</t>
  </si>
  <si>
    <t xml:space="preserve">    其他工业和信息产业监管支出</t>
  </si>
  <si>
    <t>商业服务业等支出</t>
    <phoneticPr fontId="2" type="noConversion"/>
  </si>
  <si>
    <t xml:space="preserve">  商业服务业事务</t>
    <phoneticPr fontId="2" type="noConversion"/>
  </si>
  <si>
    <t xml:space="preserve">    其他物业服务业事务支出</t>
    <phoneticPr fontId="2" type="noConversion"/>
  </si>
  <si>
    <t>自然资源海洋气象等支出</t>
  </si>
  <si>
    <t xml:space="preserve">  自然资源事务</t>
  </si>
  <si>
    <t xml:space="preserve">    其他自然资源事务支出</t>
  </si>
  <si>
    <t>住房保障支出</t>
  </si>
  <si>
    <t xml:space="preserve">  保障性安居工程支出</t>
  </si>
  <si>
    <t xml:space="preserve">    其他保障性安居工程支出</t>
  </si>
  <si>
    <t>粮油物资储备支出</t>
  </si>
  <si>
    <t xml:space="preserve">  物资事务</t>
  </si>
  <si>
    <t xml:space="preserve">    其他物资事务支出</t>
  </si>
  <si>
    <t>灾害防治及应急管理支出</t>
    <phoneticPr fontId="2" type="noConversion"/>
  </si>
  <si>
    <t xml:space="preserve">  应急管理事务</t>
  </si>
  <si>
    <t xml:space="preserve">    安全监管</t>
  </si>
  <si>
    <t xml:space="preserve">    其他应急管理支出</t>
  </si>
  <si>
    <t xml:space="preserve">  自然灾害救灾及恢复重建支出</t>
  </si>
  <si>
    <t xml:space="preserve">    其他自然灾害生活救助支出</t>
  </si>
  <si>
    <t>预备费</t>
    <phoneticPr fontId="2" type="noConversion"/>
  </si>
  <si>
    <t xml:space="preserve">  预备费（款）</t>
    <phoneticPr fontId="2" type="noConversion"/>
  </si>
  <si>
    <t>债务付息支出</t>
  </si>
  <si>
    <t xml:space="preserve">  地方政府一般债务付息支出</t>
  </si>
  <si>
    <t xml:space="preserve">    地方政府一般债券付息支出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</si>
</sst>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176" fontId="8" fillId="2" borderId="7" xfId="0" applyNumberFormat="1" applyFont="1" applyFill="1" applyBorder="1" applyAlignment="1">
      <alignment vertical="center" wrapText="1"/>
    </xf>
    <xf numFmtId="176" fontId="8" fillId="3" borderId="7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 applyProtection="1">
      <alignment horizontal="left"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  <protection locked="0"/>
    </xf>
    <xf numFmtId="177" fontId="6" fillId="4" borderId="7" xfId="0" applyNumberFormat="1" applyFont="1" applyFill="1" applyBorder="1" applyAlignment="1" applyProtection="1">
      <alignment horizontal="left" vertical="center"/>
    </xf>
    <xf numFmtId="177" fontId="8" fillId="2" borderId="7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 applyProtection="1">
      <alignment vertical="center"/>
    </xf>
    <xf numFmtId="177" fontId="6" fillId="4" borderId="7" xfId="0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abSelected="1" workbookViewId="0">
      <selection activeCell="I9" sqref="I9"/>
    </sheetView>
  </sheetViews>
  <sheetFormatPr defaultColWidth="9.6640625" defaultRowHeight="14.4"/>
  <cols>
    <col min="1" max="1" width="48.88671875" style="24" customWidth="1"/>
    <col min="2" max="2" width="14.44140625" style="25" customWidth="1"/>
    <col min="3" max="3" width="13.21875" style="25" customWidth="1"/>
    <col min="4" max="4" width="12.21875" style="25" customWidth="1"/>
    <col min="5" max="256" width="9.6640625" style="6"/>
    <col min="257" max="257" width="48.88671875" style="6" customWidth="1"/>
    <col min="258" max="258" width="14.44140625" style="6" customWidth="1"/>
    <col min="259" max="259" width="13.21875" style="6" customWidth="1"/>
    <col min="260" max="260" width="12.21875" style="6" customWidth="1"/>
    <col min="261" max="512" width="9.6640625" style="6"/>
    <col min="513" max="513" width="48.88671875" style="6" customWidth="1"/>
    <col min="514" max="514" width="14.44140625" style="6" customWidth="1"/>
    <col min="515" max="515" width="13.21875" style="6" customWidth="1"/>
    <col min="516" max="516" width="12.21875" style="6" customWidth="1"/>
    <col min="517" max="768" width="9.6640625" style="6"/>
    <col min="769" max="769" width="48.88671875" style="6" customWidth="1"/>
    <col min="770" max="770" width="14.44140625" style="6" customWidth="1"/>
    <col min="771" max="771" width="13.21875" style="6" customWidth="1"/>
    <col min="772" max="772" width="12.21875" style="6" customWidth="1"/>
    <col min="773" max="1024" width="9.6640625" style="6"/>
    <col min="1025" max="1025" width="48.88671875" style="6" customWidth="1"/>
    <col min="1026" max="1026" width="14.44140625" style="6" customWidth="1"/>
    <col min="1027" max="1027" width="13.21875" style="6" customWidth="1"/>
    <col min="1028" max="1028" width="12.21875" style="6" customWidth="1"/>
    <col min="1029" max="1280" width="9.6640625" style="6"/>
    <col min="1281" max="1281" width="48.88671875" style="6" customWidth="1"/>
    <col min="1282" max="1282" width="14.44140625" style="6" customWidth="1"/>
    <col min="1283" max="1283" width="13.21875" style="6" customWidth="1"/>
    <col min="1284" max="1284" width="12.21875" style="6" customWidth="1"/>
    <col min="1285" max="1536" width="9.6640625" style="6"/>
    <col min="1537" max="1537" width="48.88671875" style="6" customWidth="1"/>
    <col min="1538" max="1538" width="14.44140625" style="6" customWidth="1"/>
    <col min="1539" max="1539" width="13.21875" style="6" customWidth="1"/>
    <col min="1540" max="1540" width="12.21875" style="6" customWidth="1"/>
    <col min="1541" max="1792" width="9.6640625" style="6"/>
    <col min="1793" max="1793" width="48.88671875" style="6" customWidth="1"/>
    <col min="1794" max="1794" width="14.44140625" style="6" customWidth="1"/>
    <col min="1795" max="1795" width="13.21875" style="6" customWidth="1"/>
    <col min="1796" max="1796" width="12.21875" style="6" customWidth="1"/>
    <col min="1797" max="2048" width="9.6640625" style="6"/>
    <col min="2049" max="2049" width="48.88671875" style="6" customWidth="1"/>
    <col min="2050" max="2050" width="14.44140625" style="6" customWidth="1"/>
    <col min="2051" max="2051" width="13.21875" style="6" customWidth="1"/>
    <col min="2052" max="2052" width="12.21875" style="6" customWidth="1"/>
    <col min="2053" max="2304" width="9.6640625" style="6"/>
    <col min="2305" max="2305" width="48.88671875" style="6" customWidth="1"/>
    <col min="2306" max="2306" width="14.44140625" style="6" customWidth="1"/>
    <col min="2307" max="2307" width="13.21875" style="6" customWidth="1"/>
    <col min="2308" max="2308" width="12.21875" style="6" customWidth="1"/>
    <col min="2309" max="2560" width="9.6640625" style="6"/>
    <col min="2561" max="2561" width="48.88671875" style="6" customWidth="1"/>
    <col min="2562" max="2562" width="14.44140625" style="6" customWidth="1"/>
    <col min="2563" max="2563" width="13.21875" style="6" customWidth="1"/>
    <col min="2564" max="2564" width="12.21875" style="6" customWidth="1"/>
    <col min="2565" max="2816" width="9.6640625" style="6"/>
    <col min="2817" max="2817" width="48.88671875" style="6" customWidth="1"/>
    <col min="2818" max="2818" width="14.44140625" style="6" customWidth="1"/>
    <col min="2819" max="2819" width="13.21875" style="6" customWidth="1"/>
    <col min="2820" max="2820" width="12.21875" style="6" customWidth="1"/>
    <col min="2821" max="3072" width="9.6640625" style="6"/>
    <col min="3073" max="3073" width="48.88671875" style="6" customWidth="1"/>
    <col min="3074" max="3074" width="14.44140625" style="6" customWidth="1"/>
    <col min="3075" max="3075" width="13.21875" style="6" customWidth="1"/>
    <col min="3076" max="3076" width="12.21875" style="6" customWidth="1"/>
    <col min="3077" max="3328" width="9.6640625" style="6"/>
    <col min="3329" max="3329" width="48.88671875" style="6" customWidth="1"/>
    <col min="3330" max="3330" width="14.44140625" style="6" customWidth="1"/>
    <col min="3331" max="3331" width="13.21875" style="6" customWidth="1"/>
    <col min="3332" max="3332" width="12.21875" style="6" customWidth="1"/>
    <col min="3333" max="3584" width="9.6640625" style="6"/>
    <col min="3585" max="3585" width="48.88671875" style="6" customWidth="1"/>
    <col min="3586" max="3586" width="14.44140625" style="6" customWidth="1"/>
    <col min="3587" max="3587" width="13.21875" style="6" customWidth="1"/>
    <col min="3588" max="3588" width="12.21875" style="6" customWidth="1"/>
    <col min="3589" max="3840" width="9.6640625" style="6"/>
    <col min="3841" max="3841" width="48.88671875" style="6" customWidth="1"/>
    <col min="3842" max="3842" width="14.44140625" style="6" customWidth="1"/>
    <col min="3843" max="3843" width="13.21875" style="6" customWidth="1"/>
    <col min="3844" max="3844" width="12.21875" style="6" customWidth="1"/>
    <col min="3845" max="4096" width="9.6640625" style="6"/>
    <col min="4097" max="4097" width="48.88671875" style="6" customWidth="1"/>
    <col min="4098" max="4098" width="14.44140625" style="6" customWidth="1"/>
    <col min="4099" max="4099" width="13.21875" style="6" customWidth="1"/>
    <col min="4100" max="4100" width="12.21875" style="6" customWidth="1"/>
    <col min="4101" max="4352" width="9.6640625" style="6"/>
    <col min="4353" max="4353" width="48.88671875" style="6" customWidth="1"/>
    <col min="4354" max="4354" width="14.44140625" style="6" customWidth="1"/>
    <col min="4355" max="4355" width="13.21875" style="6" customWidth="1"/>
    <col min="4356" max="4356" width="12.21875" style="6" customWidth="1"/>
    <col min="4357" max="4608" width="9.6640625" style="6"/>
    <col min="4609" max="4609" width="48.88671875" style="6" customWidth="1"/>
    <col min="4610" max="4610" width="14.44140625" style="6" customWidth="1"/>
    <col min="4611" max="4611" width="13.21875" style="6" customWidth="1"/>
    <col min="4612" max="4612" width="12.21875" style="6" customWidth="1"/>
    <col min="4613" max="4864" width="9.6640625" style="6"/>
    <col min="4865" max="4865" width="48.88671875" style="6" customWidth="1"/>
    <col min="4866" max="4866" width="14.44140625" style="6" customWidth="1"/>
    <col min="4867" max="4867" width="13.21875" style="6" customWidth="1"/>
    <col min="4868" max="4868" width="12.21875" style="6" customWidth="1"/>
    <col min="4869" max="5120" width="9.6640625" style="6"/>
    <col min="5121" max="5121" width="48.88671875" style="6" customWidth="1"/>
    <col min="5122" max="5122" width="14.44140625" style="6" customWidth="1"/>
    <col min="5123" max="5123" width="13.21875" style="6" customWidth="1"/>
    <col min="5124" max="5124" width="12.21875" style="6" customWidth="1"/>
    <col min="5125" max="5376" width="9.6640625" style="6"/>
    <col min="5377" max="5377" width="48.88671875" style="6" customWidth="1"/>
    <col min="5378" max="5378" width="14.44140625" style="6" customWidth="1"/>
    <col min="5379" max="5379" width="13.21875" style="6" customWidth="1"/>
    <col min="5380" max="5380" width="12.21875" style="6" customWidth="1"/>
    <col min="5381" max="5632" width="9.6640625" style="6"/>
    <col min="5633" max="5633" width="48.88671875" style="6" customWidth="1"/>
    <col min="5634" max="5634" width="14.44140625" style="6" customWidth="1"/>
    <col min="5635" max="5635" width="13.21875" style="6" customWidth="1"/>
    <col min="5636" max="5636" width="12.21875" style="6" customWidth="1"/>
    <col min="5637" max="5888" width="9.6640625" style="6"/>
    <col min="5889" max="5889" width="48.88671875" style="6" customWidth="1"/>
    <col min="5890" max="5890" width="14.44140625" style="6" customWidth="1"/>
    <col min="5891" max="5891" width="13.21875" style="6" customWidth="1"/>
    <col min="5892" max="5892" width="12.21875" style="6" customWidth="1"/>
    <col min="5893" max="6144" width="9.6640625" style="6"/>
    <col min="6145" max="6145" width="48.88671875" style="6" customWidth="1"/>
    <col min="6146" max="6146" width="14.44140625" style="6" customWidth="1"/>
    <col min="6147" max="6147" width="13.21875" style="6" customWidth="1"/>
    <col min="6148" max="6148" width="12.21875" style="6" customWidth="1"/>
    <col min="6149" max="6400" width="9.6640625" style="6"/>
    <col min="6401" max="6401" width="48.88671875" style="6" customWidth="1"/>
    <col min="6402" max="6402" width="14.44140625" style="6" customWidth="1"/>
    <col min="6403" max="6403" width="13.21875" style="6" customWidth="1"/>
    <col min="6404" max="6404" width="12.21875" style="6" customWidth="1"/>
    <col min="6405" max="6656" width="9.6640625" style="6"/>
    <col min="6657" max="6657" width="48.88671875" style="6" customWidth="1"/>
    <col min="6658" max="6658" width="14.44140625" style="6" customWidth="1"/>
    <col min="6659" max="6659" width="13.21875" style="6" customWidth="1"/>
    <col min="6660" max="6660" width="12.21875" style="6" customWidth="1"/>
    <col min="6661" max="6912" width="9.6640625" style="6"/>
    <col min="6913" max="6913" width="48.88671875" style="6" customWidth="1"/>
    <col min="6914" max="6914" width="14.44140625" style="6" customWidth="1"/>
    <col min="6915" max="6915" width="13.21875" style="6" customWidth="1"/>
    <col min="6916" max="6916" width="12.21875" style="6" customWidth="1"/>
    <col min="6917" max="7168" width="9.6640625" style="6"/>
    <col min="7169" max="7169" width="48.88671875" style="6" customWidth="1"/>
    <col min="7170" max="7170" width="14.44140625" style="6" customWidth="1"/>
    <col min="7171" max="7171" width="13.21875" style="6" customWidth="1"/>
    <col min="7172" max="7172" width="12.21875" style="6" customWidth="1"/>
    <col min="7173" max="7424" width="9.6640625" style="6"/>
    <col min="7425" max="7425" width="48.88671875" style="6" customWidth="1"/>
    <col min="7426" max="7426" width="14.44140625" style="6" customWidth="1"/>
    <col min="7427" max="7427" width="13.21875" style="6" customWidth="1"/>
    <col min="7428" max="7428" width="12.21875" style="6" customWidth="1"/>
    <col min="7429" max="7680" width="9.6640625" style="6"/>
    <col min="7681" max="7681" width="48.88671875" style="6" customWidth="1"/>
    <col min="7682" max="7682" width="14.44140625" style="6" customWidth="1"/>
    <col min="7683" max="7683" width="13.21875" style="6" customWidth="1"/>
    <col min="7684" max="7684" width="12.21875" style="6" customWidth="1"/>
    <col min="7685" max="7936" width="9.6640625" style="6"/>
    <col min="7937" max="7937" width="48.88671875" style="6" customWidth="1"/>
    <col min="7938" max="7938" width="14.44140625" style="6" customWidth="1"/>
    <col min="7939" max="7939" width="13.21875" style="6" customWidth="1"/>
    <col min="7940" max="7940" width="12.21875" style="6" customWidth="1"/>
    <col min="7941" max="8192" width="9.6640625" style="6"/>
    <col min="8193" max="8193" width="48.88671875" style="6" customWidth="1"/>
    <col min="8194" max="8194" width="14.44140625" style="6" customWidth="1"/>
    <col min="8195" max="8195" width="13.21875" style="6" customWidth="1"/>
    <col min="8196" max="8196" width="12.21875" style="6" customWidth="1"/>
    <col min="8197" max="8448" width="9.6640625" style="6"/>
    <col min="8449" max="8449" width="48.88671875" style="6" customWidth="1"/>
    <col min="8450" max="8450" width="14.44140625" style="6" customWidth="1"/>
    <col min="8451" max="8451" width="13.21875" style="6" customWidth="1"/>
    <col min="8452" max="8452" width="12.21875" style="6" customWidth="1"/>
    <col min="8453" max="8704" width="9.6640625" style="6"/>
    <col min="8705" max="8705" width="48.88671875" style="6" customWidth="1"/>
    <col min="8706" max="8706" width="14.44140625" style="6" customWidth="1"/>
    <col min="8707" max="8707" width="13.21875" style="6" customWidth="1"/>
    <col min="8708" max="8708" width="12.21875" style="6" customWidth="1"/>
    <col min="8709" max="8960" width="9.6640625" style="6"/>
    <col min="8961" max="8961" width="48.88671875" style="6" customWidth="1"/>
    <col min="8962" max="8962" width="14.44140625" style="6" customWidth="1"/>
    <col min="8963" max="8963" width="13.21875" style="6" customWidth="1"/>
    <col min="8964" max="8964" width="12.21875" style="6" customWidth="1"/>
    <col min="8965" max="9216" width="9.6640625" style="6"/>
    <col min="9217" max="9217" width="48.88671875" style="6" customWidth="1"/>
    <col min="9218" max="9218" width="14.44140625" style="6" customWidth="1"/>
    <col min="9219" max="9219" width="13.21875" style="6" customWidth="1"/>
    <col min="9220" max="9220" width="12.21875" style="6" customWidth="1"/>
    <col min="9221" max="9472" width="9.6640625" style="6"/>
    <col min="9473" max="9473" width="48.88671875" style="6" customWidth="1"/>
    <col min="9474" max="9474" width="14.44140625" style="6" customWidth="1"/>
    <col min="9475" max="9475" width="13.21875" style="6" customWidth="1"/>
    <col min="9476" max="9476" width="12.21875" style="6" customWidth="1"/>
    <col min="9477" max="9728" width="9.6640625" style="6"/>
    <col min="9729" max="9729" width="48.88671875" style="6" customWidth="1"/>
    <col min="9730" max="9730" width="14.44140625" style="6" customWidth="1"/>
    <col min="9731" max="9731" width="13.21875" style="6" customWidth="1"/>
    <col min="9732" max="9732" width="12.21875" style="6" customWidth="1"/>
    <col min="9733" max="9984" width="9.6640625" style="6"/>
    <col min="9985" max="9985" width="48.88671875" style="6" customWidth="1"/>
    <col min="9986" max="9986" width="14.44140625" style="6" customWidth="1"/>
    <col min="9987" max="9987" width="13.21875" style="6" customWidth="1"/>
    <col min="9988" max="9988" width="12.21875" style="6" customWidth="1"/>
    <col min="9989" max="10240" width="9.6640625" style="6"/>
    <col min="10241" max="10241" width="48.88671875" style="6" customWidth="1"/>
    <col min="10242" max="10242" width="14.44140625" style="6" customWidth="1"/>
    <col min="10243" max="10243" width="13.21875" style="6" customWidth="1"/>
    <col min="10244" max="10244" width="12.21875" style="6" customWidth="1"/>
    <col min="10245" max="10496" width="9.6640625" style="6"/>
    <col min="10497" max="10497" width="48.88671875" style="6" customWidth="1"/>
    <col min="10498" max="10498" width="14.44140625" style="6" customWidth="1"/>
    <col min="10499" max="10499" width="13.21875" style="6" customWidth="1"/>
    <col min="10500" max="10500" width="12.21875" style="6" customWidth="1"/>
    <col min="10501" max="10752" width="9.6640625" style="6"/>
    <col min="10753" max="10753" width="48.88671875" style="6" customWidth="1"/>
    <col min="10754" max="10754" width="14.44140625" style="6" customWidth="1"/>
    <col min="10755" max="10755" width="13.21875" style="6" customWidth="1"/>
    <col min="10756" max="10756" width="12.21875" style="6" customWidth="1"/>
    <col min="10757" max="11008" width="9.6640625" style="6"/>
    <col min="11009" max="11009" width="48.88671875" style="6" customWidth="1"/>
    <col min="11010" max="11010" width="14.44140625" style="6" customWidth="1"/>
    <col min="11011" max="11011" width="13.21875" style="6" customWidth="1"/>
    <col min="11012" max="11012" width="12.21875" style="6" customWidth="1"/>
    <col min="11013" max="11264" width="9.6640625" style="6"/>
    <col min="11265" max="11265" width="48.88671875" style="6" customWidth="1"/>
    <col min="11266" max="11266" width="14.44140625" style="6" customWidth="1"/>
    <col min="11267" max="11267" width="13.21875" style="6" customWidth="1"/>
    <col min="11268" max="11268" width="12.21875" style="6" customWidth="1"/>
    <col min="11269" max="11520" width="9.6640625" style="6"/>
    <col min="11521" max="11521" width="48.88671875" style="6" customWidth="1"/>
    <col min="11522" max="11522" width="14.44140625" style="6" customWidth="1"/>
    <col min="11523" max="11523" width="13.21875" style="6" customWidth="1"/>
    <col min="11524" max="11524" width="12.21875" style="6" customWidth="1"/>
    <col min="11525" max="11776" width="9.6640625" style="6"/>
    <col min="11777" max="11777" width="48.88671875" style="6" customWidth="1"/>
    <col min="11778" max="11778" width="14.44140625" style="6" customWidth="1"/>
    <col min="11779" max="11779" width="13.21875" style="6" customWidth="1"/>
    <col min="11780" max="11780" width="12.21875" style="6" customWidth="1"/>
    <col min="11781" max="12032" width="9.6640625" style="6"/>
    <col min="12033" max="12033" width="48.88671875" style="6" customWidth="1"/>
    <col min="12034" max="12034" width="14.44140625" style="6" customWidth="1"/>
    <col min="12035" max="12035" width="13.21875" style="6" customWidth="1"/>
    <col min="12036" max="12036" width="12.21875" style="6" customWidth="1"/>
    <col min="12037" max="12288" width="9.6640625" style="6"/>
    <col min="12289" max="12289" width="48.88671875" style="6" customWidth="1"/>
    <col min="12290" max="12290" width="14.44140625" style="6" customWidth="1"/>
    <col min="12291" max="12291" width="13.21875" style="6" customWidth="1"/>
    <col min="12292" max="12292" width="12.21875" style="6" customWidth="1"/>
    <col min="12293" max="12544" width="9.6640625" style="6"/>
    <col min="12545" max="12545" width="48.88671875" style="6" customWidth="1"/>
    <col min="12546" max="12546" width="14.44140625" style="6" customWidth="1"/>
    <col min="12547" max="12547" width="13.21875" style="6" customWidth="1"/>
    <col min="12548" max="12548" width="12.21875" style="6" customWidth="1"/>
    <col min="12549" max="12800" width="9.6640625" style="6"/>
    <col min="12801" max="12801" width="48.88671875" style="6" customWidth="1"/>
    <col min="12802" max="12802" width="14.44140625" style="6" customWidth="1"/>
    <col min="12803" max="12803" width="13.21875" style="6" customWidth="1"/>
    <col min="12804" max="12804" width="12.21875" style="6" customWidth="1"/>
    <col min="12805" max="13056" width="9.6640625" style="6"/>
    <col min="13057" max="13057" width="48.88671875" style="6" customWidth="1"/>
    <col min="13058" max="13058" width="14.44140625" style="6" customWidth="1"/>
    <col min="13059" max="13059" width="13.21875" style="6" customWidth="1"/>
    <col min="13060" max="13060" width="12.21875" style="6" customWidth="1"/>
    <col min="13061" max="13312" width="9.6640625" style="6"/>
    <col min="13313" max="13313" width="48.88671875" style="6" customWidth="1"/>
    <col min="13314" max="13314" width="14.44140625" style="6" customWidth="1"/>
    <col min="13315" max="13315" width="13.21875" style="6" customWidth="1"/>
    <col min="13316" max="13316" width="12.21875" style="6" customWidth="1"/>
    <col min="13317" max="13568" width="9.6640625" style="6"/>
    <col min="13569" max="13569" width="48.88671875" style="6" customWidth="1"/>
    <col min="13570" max="13570" width="14.44140625" style="6" customWidth="1"/>
    <col min="13571" max="13571" width="13.21875" style="6" customWidth="1"/>
    <col min="13572" max="13572" width="12.21875" style="6" customWidth="1"/>
    <col min="13573" max="13824" width="9.6640625" style="6"/>
    <col min="13825" max="13825" width="48.88671875" style="6" customWidth="1"/>
    <col min="13826" max="13826" width="14.44140625" style="6" customWidth="1"/>
    <col min="13827" max="13827" width="13.21875" style="6" customWidth="1"/>
    <col min="13828" max="13828" width="12.21875" style="6" customWidth="1"/>
    <col min="13829" max="14080" width="9.6640625" style="6"/>
    <col min="14081" max="14081" width="48.88671875" style="6" customWidth="1"/>
    <col min="14082" max="14082" width="14.44140625" style="6" customWidth="1"/>
    <col min="14083" max="14083" width="13.21875" style="6" customWidth="1"/>
    <col min="14084" max="14084" width="12.21875" style="6" customWidth="1"/>
    <col min="14085" max="14336" width="9.6640625" style="6"/>
    <col min="14337" max="14337" width="48.88671875" style="6" customWidth="1"/>
    <col min="14338" max="14338" width="14.44140625" style="6" customWidth="1"/>
    <col min="14339" max="14339" width="13.21875" style="6" customWidth="1"/>
    <col min="14340" max="14340" width="12.21875" style="6" customWidth="1"/>
    <col min="14341" max="14592" width="9.6640625" style="6"/>
    <col min="14593" max="14593" width="48.88671875" style="6" customWidth="1"/>
    <col min="14594" max="14594" width="14.44140625" style="6" customWidth="1"/>
    <col min="14595" max="14595" width="13.21875" style="6" customWidth="1"/>
    <col min="14596" max="14596" width="12.21875" style="6" customWidth="1"/>
    <col min="14597" max="14848" width="9.6640625" style="6"/>
    <col min="14849" max="14849" width="48.88671875" style="6" customWidth="1"/>
    <col min="14850" max="14850" width="14.44140625" style="6" customWidth="1"/>
    <col min="14851" max="14851" width="13.21875" style="6" customWidth="1"/>
    <col min="14852" max="14852" width="12.21875" style="6" customWidth="1"/>
    <col min="14853" max="15104" width="9.6640625" style="6"/>
    <col min="15105" max="15105" width="48.88671875" style="6" customWidth="1"/>
    <col min="15106" max="15106" width="14.44140625" style="6" customWidth="1"/>
    <col min="15107" max="15107" width="13.21875" style="6" customWidth="1"/>
    <col min="15108" max="15108" width="12.21875" style="6" customWidth="1"/>
    <col min="15109" max="15360" width="9.6640625" style="6"/>
    <col min="15361" max="15361" width="48.88671875" style="6" customWidth="1"/>
    <col min="15362" max="15362" width="14.44140625" style="6" customWidth="1"/>
    <col min="15363" max="15363" width="13.21875" style="6" customWidth="1"/>
    <col min="15364" max="15364" width="12.21875" style="6" customWidth="1"/>
    <col min="15365" max="15616" width="9.6640625" style="6"/>
    <col min="15617" max="15617" width="48.88671875" style="6" customWidth="1"/>
    <col min="15618" max="15618" width="14.44140625" style="6" customWidth="1"/>
    <col min="15619" max="15619" width="13.21875" style="6" customWidth="1"/>
    <col min="15620" max="15620" width="12.21875" style="6" customWidth="1"/>
    <col min="15621" max="15872" width="9.6640625" style="6"/>
    <col min="15873" max="15873" width="48.88671875" style="6" customWidth="1"/>
    <col min="15874" max="15874" width="14.44140625" style="6" customWidth="1"/>
    <col min="15875" max="15875" width="13.21875" style="6" customWidth="1"/>
    <col min="15876" max="15876" width="12.21875" style="6" customWidth="1"/>
    <col min="15877" max="16128" width="9.6640625" style="6"/>
    <col min="16129" max="16129" width="48.88671875" style="6" customWidth="1"/>
    <col min="16130" max="16130" width="14.44140625" style="6" customWidth="1"/>
    <col min="16131" max="16131" width="13.21875" style="6" customWidth="1"/>
    <col min="16132" max="16132" width="12.21875" style="6" customWidth="1"/>
    <col min="16133" max="16384" width="9.6640625" style="6"/>
  </cols>
  <sheetData>
    <row r="1" spans="1:4" s="1" customFormat="1" ht="25.2" customHeight="1">
      <c r="A1" s="2" t="s">
        <v>0</v>
      </c>
      <c r="B1" s="2"/>
      <c r="C1" s="2"/>
      <c r="D1" s="2"/>
    </row>
    <row r="2" spans="1:4" ht="18.75" customHeight="1">
      <c r="A2" s="3"/>
      <c r="B2" s="4"/>
      <c r="C2" s="5" t="s">
        <v>1</v>
      </c>
      <c r="D2" s="5"/>
    </row>
    <row r="3" spans="1:4" ht="28.2" customHeight="1">
      <c r="A3" s="7" t="s">
        <v>2</v>
      </c>
      <c r="B3" s="8" t="s">
        <v>3</v>
      </c>
      <c r="C3" s="9"/>
      <c r="D3" s="10"/>
    </row>
    <row r="4" spans="1:4" ht="28.8">
      <c r="A4" s="11"/>
      <c r="B4" s="12" t="s">
        <v>4</v>
      </c>
      <c r="C4" s="12" t="s">
        <v>5</v>
      </c>
      <c r="D4" s="12" t="s">
        <v>6</v>
      </c>
    </row>
    <row r="5" spans="1:4" ht="19.5" customHeight="1">
      <c r="A5" s="13" t="s">
        <v>7</v>
      </c>
      <c r="B5" s="14">
        <f t="shared" ref="B5:B68" si="0">SUM(C5:D5)</f>
        <v>201873</v>
      </c>
      <c r="C5" s="15">
        <f>C6+C77+C89+C111+C115+C128+C163+C186+C194+C199+C224+C232+C236+C239+C243+C246+C250+C257+C259</f>
        <v>198308</v>
      </c>
      <c r="D5" s="15">
        <f>D6+D77+D89+D111+D115+D128+D163+D186+D194+D199+D224+D232+D236+D239+D243+D246+D250+D257+D259</f>
        <v>3565</v>
      </c>
    </row>
    <row r="6" spans="1:4" ht="19.5" customHeight="1">
      <c r="A6" s="16" t="s">
        <v>8</v>
      </c>
      <c r="B6" s="14">
        <f t="shared" si="0"/>
        <v>18611</v>
      </c>
      <c r="C6" s="17">
        <f>C7+C12+C16+C21+C25+C29+C36+C41+C46+C49+C53+C56+C61+C65+C69+C75</f>
        <v>18560</v>
      </c>
      <c r="D6" s="17">
        <f>D7+D12+D16+D21+D25+D29+D36+D41+D46+D49+D53+D56+D61+D65+D69+D75</f>
        <v>51</v>
      </c>
    </row>
    <row r="7" spans="1:4" ht="19.5" customHeight="1">
      <c r="A7" s="16" t="s">
        <v>9</v>
      </c>
      <c r="B7" s="14">
        <f t="shared" si="0"/>
        <v>1004</v>
      </c>
      <c r="C7" s="18">
        <f>SUM(C8:C11)</f>
        <v>1004</v>
      </c>
      <c r="D7" s="18">
        <f>SUM(D8:D11)</f>
        <v>0</v>
      </c>
    </row>
    <row r="8" spans="1:4" ht="19.5" customHeight="1">
      <c r="A8" s="19" t="s">
        <v>10</v>
      </c>
      <c r="B8" s="14">
        <f t="shared" si="0"/>
        <v>464</v>
      </c>
      <c r="C8" s="20">
        <v>464</v>
      </c>
      <c r="D8" s="21"/>
    </row>
    <row r="9" spans="1:4" ht="19.5" customHeight="1">
      <c r="A9" s="19" t="s">
        <v>11</v>
      </c>
      <c r="B9" s="14">
        <f t="shared" si="0"/>
        <v>50</v>
      </c>
      <c r="C9" s="20">
        <v>50</v>
      </c>
      <c r="D9" s="21"/>
    </row>
    <row r="10" spans="1:4" ht="19.5" customHeight="1">
      <c r="A10" s="19" t="s">
        <v>12</v>
      </c>
      <c r="B10" s="14">
        <f t="shared" si="0"/>
        <v>436</v>
      </c>
      <c r="C10" s="20">
        <v>436</v>
      </c>
      <c r="D10" s="21"/>
    </row>
    <row r="11" spans="1:4" ht="19.5" customHeight="1">
      <c r="A11" s="19" t="s">
        <v>13</v>
      </c>
      <c r="B11" s="14">
        <f t="shared" si="0"/>
        <v>54</v>
      </c>
      <c r="C11" s="20">
        <v>54</v>
      </c>
      <c r="D11" s="18"/>
    </row>
    <row r="12" spans="1:4" ht="19.5" customHeight="1">
      <c r="A12" s="16" t="s">
        <v>14</v>
      </c>
      <c r="B12" s="14">
        <f t="shared" si="0"/>
        <v>525</v>
      </c>
      <c r="C12" s="21">
        <f>SUM(C13:C15)</f>
        <v>525</v>
      </c>
      <c r="D12" s="21">
        <f>SUM(D13:D15)</f>
        <v>0</v>
      </c>
    </row>
    <row r="13" spans="1:4" ht="19.5" customHeight="1">
      <c r="A13" s="19" t="s">
        <v>10</v>
      </c>
      <c r="B13" s="14">
        <f t="shared" si="0"/>
        <v>441</v>
      </c>
      <c r="C13" s="20">
        <v>441</v>
      </c>
      <c r="D13" s="21"/>
    </row>
    <row r="14" spans="1:4" ht="19.5" customHeight="1">
      <c r="A14" s="19" t="s">
        <v>15</v>
      </c>
      <c r="B14" s="14">
        <f t="shared" si="0"/>
        <v>40</v>
      </c>
      <c r="C14" s="20">
        <v>40</v>
      </c>
      <c r="D14" s="21"/>
    </row>
    <row r="15" spans="1:4" ht="19.5" customHeight="1">
      <c r="A15" s="19" t="s">
        <v>16</v>
      </c>
      <c r="B15" s="14">
        <f t="shared" si="0"/>
        <v>44</v>
      </c>
      <c r="C15" s="20">
        <v>44</v>
      </c>
      <c r="D15" s="18"/>
    </row>
    <row r="16" spans="1:4" ht="19.5" customHeight="1">
      <c r="A16" s="16" t="s">
        <v>17</v>
      </c>
      <c r="B16" s="14">
        <f t="shared" si="0"/>
        <v>2304</v>
      </c>
      <c r="C16" s="21">
        <f>SUM(C17:C20)</f>
        <v>2304</v>
      </c>
      <c r="D16" s="21">
        <f>SUM(D17:D20)</f>
        <v>0</v>
      </c>
    </row>
    <row r="17" spans="1:4" ht="19.5" customHeight="1">
      <c r="A17" s="19" t="s">
        <v>10</v>
      </c>
      <c r="B17" s="14">
        <f t="shared" si="0"/>
        <v>752</v>
      </c>
      <c r="C17" s="20">
        <v>752</v>
      </c>
      <c r="D17" s="21"/>
    </row>
    <row r="18" spans="1:4" ht="19.5" customHeight="1">
      <c r="A18" s="19" t="s">
        <v>18</v>
      </c>
      <c r="B18" s="14">
        <f t="shared" si="0"/>
        <v>846</v>
      </c>
      <c r="C18" s="20">
        <v>846</v>
      </c>
      <c r="D18" s="21"/>
    </row>
    <row r="19" spans="1:4" ht="19.5" customHeight="1">
      <c r="A19" s="19" t="s">
        <v>19</v>
      </c>
      <c r="B19" s="14">
        <f t="shared" si="0"/>
        <v>358</v>
      </c>
      <c r="C19" s="20">
        <v>358</v>
      </c>
      <c r="D19" s="17"/>
    </row>
    <row r="20" spans="1:4" ht="19.5" customHeight="1">
      <c r="A20" s="19" t="s">
        <v>20</v>
      </c>
      <c r="B20" s="14">
        <f t="shared" si="0"/>
        <v>348</v>
      </c>
      <c r="C20" s="20">
        <v>348</v>
      </c>
      <c r="D20" s="21"/>
    </row>
    <row r="21" spans="1:4" ht="19.5" customHeight="1">
      <c r="A21" s="16" t="s">
        <v>21</v>
      </c>
      <c r="B21" s="14">
        <f t="shared" si="0"/>
        <v>523</v>
      </c>
      <c r="C21" s="21">
        <f>SUM(C22:C24)</f>
        <v>523</v>
      </c>
      <c r="D21" s="21">
        <f>SUM(D22:D24)</f>
        <v>0</v>
      </c>
    </row>
    <row r="22" spans="1:4" ht="19.5" customHeight="1">
      <c r="A22" s="19" t="s">
        <v>10</v>
      </c>
      <c r="B22" s="14">
        <f t="shared" si="0"/>
        <v>388</v>
      </c>
      <c r="C22" s="20">
        <v>388</v>
      </c>
      <c r="D22" s="18"/>
    </row>
    <row r="23" spans="1:4" ht="19.5" customHeight="1">
      <c r="A23" s="19" t="s">
        <v>22</v>
      </c>
      <c r="B23" s="14">
        <f t="shared" si="0"/>
        <v>81</v>
      </c>
      <c r="C23" s="20">
        <v>81</v>
      </c>
      <c r="D23" s="21"/>
    </row>
    <row r="24" spans="1:4" ht="19.5" customHeight="1">
      <c r="A24" s="19" t="s">
        <v>23</v>
      </c>
      <c r="B24" s="14">
        <f t="shared" si="0"/>
        <v>54</v>
      </c>
      <c r="C24" s="20">
        <v>54</v>
      </c>
      <c r="D24" s="21"/>
    </row>
    <row r="25" spans="1:4" ht="19.5" customHeight="1">
      <c r="A25" s="16" t="s">
        <v>24</v>
      </c>
      <c r="B25" s="14">
        <f t="shared" si="0"/>
        <v>291</v>
      </c>
      <c r="C25" s="21">
        <f>SUM(C26:C28)</f>
        <v>291</v>
      </c>
      <c r="D25" s="21">
        <f>SUM(D26:D28)</f>
        <v>0</v>
      </c>
    </row>
    <row r="26" spans="1:4" ht="19.5" customHeight="1">
      <c r="A26" s="19" t="s">
        <v>10</v>
      </c>
      <c r="B26" s="14">
        <f t="shared" si="0"/>
        <v>210</v>
      </c>
      <c r="C26" s="20">
        <v>210</v>
      </c>
      <c r="D26" s="18"/>
    </row>
    <row r="27" spans="1:4" ht="19.5" customHeight="1">
      <c r="A27" s="19" t="s">
        <v>25</v>
      </c>
      <c r="B27" s="14">
        <f t="shared" si="0"/>
        <v>44</v>
      </c>
      <c r="C27" s="20">
        <v>44</v>
      </c>
      <c r="D27" s="21"/>
    </row>
    <row r="28" spans="1:4" ht="19.5" customHeight="1">
      <c r="A28" s="19" t="s">
        <v>26</v>
      </c>
      <c r="B28" s="14">
        <f t="shared" si="0"/>
        <v>37</v>
      </c>
      <c r="C28" s="20">
        <v>37</v>
      </c>
      <c r="D28" s="21"/>
    </row>
    <row r="29" spans="1:4" ht="19.5" customHeight="1">
      <c r="A29" s="16" t="s">
        <v>27</v>
      </c>
      <c r="B29" s="14">
        <f t="shared" si="0"/>
        <v>1381</v>
      </c>
      <c r="C29" s="21">
        <f>SUM(C30:C35)</f>
        <v>1381</v>
      </c>
      <c r="D29" s="21">
        <f>SUM(D30:D35)</f>
        <v>0</v>
      </c>
    </row>
    <row r="30" spans="1:4" ht="19.5" customHeight="1">
      <c r="A30" s="19" t="s">
        <v>10</v>
      </c>
      <c r="B30" s="14">
        <f t="shared" si="0"/>
        <v>855</v>
      </c>
      <c r="C30" s="20">
        <v>855</v>
      </c>
      <c r="D30" s="21"/>
    </row>
    <row r="31" spans="1:4" ht="19.5" customHeight="1">
      <c r="A31" s="19" t="s">
        <v>28</v>
      </c>
      <c r="B31" s="14">
        <f t="shared" si="0"/>
        <v>9</v>
      </c>
      <c r="C31" s="20">
        <v>9</v>
      </c>
      <c r="D31" s="21"/>
    </row>
    <row r="32" spans="1:4" ht="19.5" customHeight="1">
      <c r="A32" s="19" t="s">
        <v>29</v>
      </c>
      <c r="B32" s="14">
        <f t="shared" si="0"/>
        <v>11</v>
      </c>
      <c r="C32" s="20">
        <v>11</v>
      </c>
      <c r="D32" s="18"/>
    </row>
    <row r="33" spans="1:4" ht="19.5" customHeight="1">
      <c r="A33" s="19" t="s">
        <v>30</v>
      </c>
      <c r="B33" s="14">
        <f t="shared" si="0"/>
        <v>7</v>
      </c>
      <c r="C33" s="20">
        <v>7</v>
      </c>
      <c r="D33" s="21"/>
    </row>
    <row r="34" spans="1:4" ht="19.5" customHeight="1">
      <c r="A34" s="19" t="s">
        <v>20</v>
      </c>
      <c r="B34" s="14">
        <f t="shared" si="0"/>
        <v>62</v>
      </c>
      <c r="C34" s="20">
        <v>62</v>
      </c>
      <c r="D34" s="21"/>
    </row>
    <row r="35" spans="1:4" ht="19.5" customHeight="1">
      <c r="A35" s="19" t="s">
        <v>31</v>
      </c>
      <c r="B35" s="14">
        <f t="shared" si="0"/>
        <v>437</v>
      </c>
      <c r="C35" s="20">
        <v>437</v>
      </c>
      <c r="D35" s="21"/>
    </row>
    <row r="36" spans="1:4" ht="19.5" customHeight="1">
      <c r="A36" s="16" t="s">
        <v>32</v>
      </c>
      <c r="B36" s="14">
        <f t="shared" si="0"/>
        <v>690</v>
      </c>
      <c r="C36" s="21">
        <f>SUM(C37:C40)</f>
        <v>640</v>
      </c>
      <c r="D36" s="21">
        <f>SUM(D37:D40)</f>
        <v>50</v>
      </c>
    </row>
    <row r="37" spans="1:4" ht="19.5" customHeight="1">
      <c r="A37" s="19" t="s">
        <v>10</v>
      </c>
      <c r="B37" s="14">
        <f t="shared" si="0"/>
        <v>311</v>
      </c>
      <c r="C37" s="20">
        <v>311</v>
      </c>
      <c r="D37" s="21"/>
    </row>
    <row r="38" spans="1:4" ht="19.5" customHeight="1">
      <c r="A38" s="19" t="s">
        <v>33</v>
      </c>
      <c r="B38" s="14">
        <f t="shared" si="0"/>
        <v>32</v>
      </c>
      <c r="C38" s="20">
        <v>32</v>
      </c>
      <c r="D38" s="17"/>
    </row>
    <row r="39" spans="1:4" ht="19.5" customHeight="1">
      <c r="A39" s="19" t="s">
        <v>30</v>
      </c>
      <c r="B39" s="14">
        <f t="shared" si="0"/>
        <v>18</v>
      </c>
      <c r="C39" s="20">
        <v>18</v>
      </c>
      <c r="D39" s="21"/>
    </row>
    <row r="40" spans="1:4" ht="19.5" customHeight="1">
      <c r="A40" s="19" t="s">
        <v>34</v>
      </c>
      <c r="B40" s="14">
        <f t="shared" si="0"/>
        <v>329</v>
      </c>
      <c r="C40" s="20">
        <v>279</v>
      </c>
      <c r="D40" s="21">
        <v>50</v>
      </c>
    </row>
    <row r="41" spans="1:4" ht="19.5" customHeight="1">
      <c r="A41" s="16" t="s">
        <v>35</v>
      </c>
      <c r="B41" s="14">
        <f t="shared" si="0"/>
        <v>1294</v>
      </c>
      <c r="C41" s="18">
        <f>SUM(C42:C45)</f>
        <v>1294</v>
      </c>
      <c r="D41" s="18">
        <f>SUM(D42:D45)</f>
        <v>0</v>
      </c>
    </row>
    <row r="42" spans="1:4" ht="19.5" customHeight="1">
      <c r="A42" s="19" t="s">
        <v>10</v>
      </c>
      <c r="B42" s="14">
        <f t="shared" si="0"/>
        <v>1149</v>
      </c>
      <c r="C42" s="20">
        <v>1149</v>
      </c>
      <c r="D42" s="21"/>
    </row>
    <row r="43" spans="1:4" ht="19.5" customHeight="1">
      <c r="A43" s="19" t="s">
        <v>36</v>
      </c>
      <c r="B43" s="14">
        <f t="shared" si="0"/>
        <v>72</v>
      </c>
      <c r="C43" s="20">
        <v>72</v>
      </c>
      <c r="D43" s="21"/>
    </row>
    <row r="44" spans="1:4" ht="19.5" customHeight="1">
      <c r="A44" s="19" t="s">
        <v>20</v>
      </c>
      <c r="B44" s="14">
        <f t="shared" si="0"/>
        <v>71</v>
      </c>
      <c r="C44" s="20">
        <v>71</v>
      </c>
      <c r="D44" s="21"/>
    </row>
    <row r="45" spans="1:4" ht="19.5" customHeight="1">
      <c r="A45" s="19" t="s">
        <v>37</v>
      </c>
      <c r="B45" s="14">
        <f t="shared" si="0"/>
        <v>2</v>
      </c>
      <c r="C45" s="20">
        <v>2</v>
      </c>
      <c r="D45" s="21"/>
    </row>
    <row r="46" spans="1:4" ht="19.5" customHeight="1">
      <c r="A46" s="16" t="s">
        <v>38</v>
      </c>
      <c r="B46" s="14">
        <f t="shared" si="0"/>
        <v>107</v>
      </c>
      <c r="C46" s="21">
        <f>SUM(C47:C48)</f>
        <v>107</v>
      </c>
      <c r="D46" s="21">
        <f>SUM(D47:D48)</f>
        <v>0</v>
      </c>
    </row>
    <row r="47" spans="1:4" ht="19.5" customHeight="1">
      <c r="A47" s="19" t="s">
        <v>10</v>
      </c>
      <c r="B47" s="14">
        <f t="shared" si="0"/>
        <v>105</v>
      </c>
      <c r="C47" s="20">
        <v>105</v>
      </c>
      <c r="D47" s="18"/>
    </row>
    <row r="48" spans="1:4" ht="19.5" customHeight="1">
      <c r="A48" s="19" t="s">
        <v>39</v>
      </c>
      <c r="B48" s="14">
        <f t="shared" si="0"/>
        <v>2</v>
      </c>
      <c r="C48" s="20">
        <v>2</v>
      </c>
      <c r="D48" s="21"/>
    </row>
    <row r="49" spans="1:4" ht="19.5" customHeight="1">
      <c r="A49" s="16" t="s">
        <v>40</v>
      </c>
      <c r="B49" s="14">
        <f t="shared" si="0"/>
        <v>585</v>
      </c>
      <c r="C49" s="21">
        <f>SUM(C50:C52)</f>
        <v>585</v>
      </c>
      <c r="D49" s="21">
        <f>SUM(D50:D52)</f>
        <v>0</v>
      </c>
    </row>
    <row r="50" spans="1:4" ht="19.5" customHeight="1">
      <c r="A50" s="19" t="s">
        <v>10</v>
      </c>
      <c r="B50" s="14">
        <f t="shared" si="0"/>
        <v>108</v>
      </c>
      <c r="C50" s="20">
        <v>108</v>
      </c>
      <c r="D50" s="21"/>
    </row>
    <row r="51" spans="1:4" ht="19.5" customHeight="1">
      <c r="A51" s="19" t="s">
        <v>41</v>
      </c>
      <c r="B51" s="14">
        <f t="shared" si="0"/>
        <v>439</v>
      </c>
      <c r="C51" s="20">
        <v>439</v>
      </c>
      <c r="D51" s="18"/>
    </row>
    <row r="52" spans="1:4" ht="19.5" customHeight="1">
      <c r="A52" s="19" t="s">
        <v>42</v>
      </c>
      <c r="B52" s="14">
        <f t="shared" si="0"/>
        <v>38</v>
      </c>
      <c r="C52" s="20">
        <v>38</v>
      </c>
      <c r="D52" s="21"/>
    </row>
    <row r="53" spans="1:4" ht="19.5" customHeight="1">
      <c r="A53" s="16" t="s">
        <v>43</v>
      </c>
      <c r="B53" s="14">
        <f t="shared" si="0"/>
        <v>1115</v>
      </c>
      <c r="C53" s="21">
        <f>SUM(C54:C55)</f>
        <v>1115</v>
      </c>
      <c r="D53" s="21">
        <f>SUM(D54:D55)</f>
        <v>0</v>
      </c>
    </row>
    <row r="54" spans="1:4" ht="19.5" customHeight="1">
      <c r="A54" s="19" t="s">
        <v>10</v>
      </c>
      <c r="B54" s="14">
        <f t="shared" si="0"/>
        <v>905</v>
      </c>
      <c r="C54" s="20">
        <v>905</v>
      </c>
      <c r="D54" s="18"/>
    </row>
    <row r="55" spans="1:4" ht="19.5" customHeight="1">
      <c r="A55" s="19" t="s">
        <v>20</v>
      </c>
      <c r="B55" s="14">
        <f t="shared" si="0"/>
        <v>210</v>
      </c>
      <c r="C55" s="20">
        <v>210</v>
      </c>
      <c r="D55" s="21"/>
    </row>
    <row r="56" spans="1:4" ht="19.5" customHeight="1">
      <c r="A56" s="16" t="s">
        <v>44</v>
      </c>
      <c r="B56" s="14">
        <f t="shared" si="0"/>
        <v>817</v>
      </c>
      <c r="C56" s="21">
        <f>SUM(C57:C60)</f>
        <v>817</v>
      </c>
      <c r="D56" s="21">
        <f>SUM(D57:D60)</f>
        <v>0</v>
      </c>
    </row>
    <row r="57" spans="1:4" ht="19.5" customHeight="1">
      <c r="A57" s="19" t="s">
        <v>10</v>
      </c>
      <c r="B57" s="14">
        <f t="shared" si="0"/>
        <v>388</v>
      </c>
      <c r="C57" s="20">
        <v>388</v>
      </c>
      <c r="D57" s="21"/>
    </row>
    <row r="58" spans="1:4" ht="19.5" customHeight="1">
      <c r="A58" s="19" t="s">
        <v>45</v>
      </c>
      <c r="B58" s="14">
        <f t="shared" si="0"/>
        <v>36</v>
      </c>
      <c r="C58" s="20">
        <v>36</v>
      </c>
      <c r="D58" s="18"/>
    </row>
    <row r="59" spans="1:4" ht="19.5" customHeight="1">
      <c r="A59" s="19" t="s">
        <v>20</v>
      </c>
      <c r="B59" s="14">
        <f t="shared" si="0"/>
        <v>173</v>
      </c>
      <c r="C59" s="20">
        <v>173</v>
      </c>
      <c r="D59" s="21"/>
    </row>
    <row r="60" spans="1:4" ht="19.5" customHeight="1">
      <c r="A60" s="19" t="s">
        <v>46</v>
      </c>
      <c r="B60" s="14">
        <f t="shared" si="0"/>
        <v>220</v>
      </c>
      <c r="C60" s="20">
        <v>220</v>
      </c>
      <c r="D60" s="21"/>
    </row>
    <row r="61" spans="1:4" ht="19.5" customHeight="1">
      <c r="A61" s="16" t="s">
        <v>47</v>
      </c>
      <c r="B61" s="14">
        <f t="shared" si="0"/>
        <v>301</v>
      </c>
      <c r="C61" s="18">
        <f>SUM(C62:C64)</f>
        <v>301</v>
      </c>
      <c r="D61" s="18">
        <f>SUM(D62:D64)</f>
        <v>0</v>
      </c>
    </row>
    <row r="62" spans="1:4" ht="19.5" customHeight="1">
      <c r="A62" s="19" t="s">
        <v>10</v>
      </c>
      <c r="B62" s="14">
        <f t="shared" si="0"/>
        <v>167</v>
      </c>
      <c r="C62" s="20">
        <v>167</v>
      </c>
      <c r="D62" s="21"/>
    </row>
    <row r="63" spans="1:4" ht="19.5" customHeight="1">
      <c r="A63" s="19" t="s">
        <v>20</v>
      </c>
      <c r="B63" s="14">
        <f t="shared" si="0"/>
        <v>100</v>
      </c>
      <c r="C63" s="20">
        <v>100</v>
      </c>
      <c r="D63" s="21"/>
    </row>
    <row r="64" spans="1:4" ht="19.5" customHeight="1">
      <c r="A64" s="19" t="s">
        <v>48</v>
      </c>
      <c r="B64" s="14">
        <f t="shared" si="0"/>
        <v>34</v>
      </c>
      <c r="C64" s="20">
        <v>34</v>
      </c>
      <c r="D64" s="17"/>
    </row>
    <row r="65" spans="1:4" ht="19.5" customHeight="1">
      <c r="A65" s="16" t="s">
        <v>49</v>
      </c>
      <c r="B65" s="14">
        <f t="shared" si="0"/>
        <v>227</v>
      </c>
      <c r="C65" s="21">
        <f>SUM(C66:C68)</f>
        <v>227</v>
      </c>
      <c r="D65" s="21">
        <f>SUM(D66:D68)</f>
        <v>0</v>
      </c>
    </row>
    <row r="66" spans="1:4" ht="19.5" customHeight="1">
      <c r="A66" s="19" t="s">
        <v>10</v>
      </c>
      <c r="B66" s="14">
        <f t="shared" si="0"/>
        <v>178</v>
      </c>
      <c r="C66" s="20">
        <v>178</v>
      </c>
      <c r="D66" s="21"/>
    </row>
    <row r="67" spans="1:4" ht="19.5" customHeight="1">
      <c r="A67" s="19" t="s">
        <v>50</v>
      </c>
      <c r="B67" s="14">
        <f t="shared" si="0"/>
        <v>10</v>
      </c>
      <c r="C67" s="20">
        <v>10</v>
      </c>
      <c r="D67" s="18"/>
    </row>
    <row r="68" spans="1:4" ht="19.5" customHeight="1">
      <c r="A68" s="19" t="s">
        <v>51</v>
      </c>
      <c r="B68" s="14">
        <f t="shared" si="0"/>
        <v>39</v>
      </c>
      <c r="C68" s="20">
        <v>39</v>
      </c>
      <c r="D68" s="21"/>
    </row>
    <row r="69" spans="1:4" ht="19.5" customHeight="1">
      <c r="A69" s="16" t="s">
        <v>52</v>
      </c>
      <c r="B69" s="14">
        <f t="shared" ref="B69:B132" si="1">SUM(C69:D69)</f>
        <v>2962</v>
      </c>
      <c r="C69" s="21">
        <f>SUM(C70:C74)</f>
        <v>2961</v>
      </c>
      <c r="D69" s="21">
        <f>SUM(D70:D74)</f>
        <v>1</v>
      </c>
    </row>
    <row r="70" spans="1:4" ht="19.5" customHeight="1">
      <c r="A70" s="19" t="s">
        <v>10</v>
      </c>
      <c r="B70" s="14">
        <f t="shared" si="1"/>
        <v>2032</v>
      </c>
      <c r="C70" s="20">
        <v>2032</v>
      </c>
      <c r="D70" s="21"/>
    </row>
    <row r="71" spans="1:4" ht="19.5" customHeight="1">
      <c r="A71" s="19" t="s">
        <v>53</v>
      </c>
      <c r="B71" s="14">
        <f t="shared" si="1"/>
        <v>106</v>
      </c>
      <c r="C71" s="20">
        <v>106</v>
      </c>
      <c r="D71" s="21"/>
    </row>
    <row r="72" spans="1:4" ht="19.5" customHeight="1">
      <c r="A72" s="19" t="s">
        <v>54</v>
      </c>
      <c r="B72" s="14">
        <f t="shared" si="1"/>
        <v>50</v>
      </c>
      <c r="C72" s="20">
        <v>50</v>
      </c>
      <c r="D72" s="21"/>
    </row>
    <row r="73" spans="1:4" ht="19.5" customHeight="1">
      <c r="A73" s="19" t="s">
        <v>20</v>
      </c>
      <c r="B73" s="14">
        <f t="shared" si="1"/>
        <v>129</v>
      </c>
      <c r="C73" s="20">
        <v>129</v>
      </c>
      <c r="D73" s="21"/>
    </row>
    <row r="74" spans="1:4" ht="19.5" customHeight="1">
      <c r="A74" s="19" t="s">
        <v>55</v>
      </c>
      <c r="B74" s="14">
        <f t="shared" si="1"/>
        <v>645</v>
      </c>
      <c r="C74" s="20">
        <v>644</v>
      </c>
      <c r="D74" s="21">
        <v>1</v>
      </c>
    </row>
    <row r="75" spans="1:4" ht="19.5" customHeight="1">
      <c r="A75" s="16" t="s">
        <v>56</v>
      </c>
      <c r="B75" s="14">
        <f t="shared" si="1"/>
        <v>4485</v>
      </c>
      <c r="C75" s="17">
        <f>SUM(C76)</f>
        <v>4485</v>
      </c>
      <c r="D75" s="17">
        <f>SUM(D76)</f>
        <v>0</v>
      </c>
    </row>
    <row r="76" spans="1:4" ht="19.5" customHeight="1">
      <c r="A76" s="19" t="s">
        <v>57</v>
      </c>
      <c r="B76" s="14">
        <f t="shared" si="1"/>
        <v>4485</v>
      </c>
      <c r="C76" s="20">
        <v>4485</v>
      </c>
      <c r="D76" s="21"/>
    </row>
    <row r="77" spans="1:4" ht="19.5" customHeight="1">
      <c r="A77" s="16" t="s">
        <v>58</v>
      </c>
      <c r="B77" s="14">
        <f t="shared" si="1"/>
        <v>7212</v>
      </c>
      <c r="C77" s="21">
        <f>C78+C80+C84</f>
        <v>7212</v>
      </c>
      <c r="D77" s="21">
        <f>D78+D80+D84</f>
        <v>0</v>
      </c>
    </row>
    <row r="78" spans="1:4" ht="19.5" customHeight="1">
      <c r="A78" s="16" t="s">
        <v>59</v>
      </c>
      <c r="B78" s="14">
        <f t="shared" si="1"/>
        <v>219</v>
      </c>
      <c r="C78" s="21">
        <f>SUM(C79:C79)</f>
        <v>219</v>
      </c>
      <c r="D78" s="21">
        <f>SUM(D79:D79)</f>
        <v>0</v>
      </c>
    </row>
    <row r="79" spans="1:4" ht="19.5" customHeight="1">
      <c r="A79" s="19" t="s">
        <v>60</v>
      </c>
      <c r="B79" s="14">
        <f t="shared" si="1"/>
        <v>219</v>
      </c>
      <c r="C79" s="20">
        <v>219</v>
      </c>
      <c r="D79" s="21"/>
    </row>
    <row r="80" spans="1:4" ht="19.5" customHeight="1">
      <c r="A80" s="16" t="s">
        <v>61</v>
      </c>
      <c r="B80" s="14">
        <f t="shared" si="1"/>
        <v>6133</v>
      </c>
      <c r="C80" s="21">
        <f>SUM(C81:C83)</f>
        <v>6133</v>
      </c>
      <c r="D80" s="21">
        <f>SUM(D81:D83)</f>
        <v>0</v>
      </c>
    </row>
    <row r="81" spans="1:4" ht="19.5" customHeight="1">
      <c r="A81" s="19" t="s">
        <v>10</v>
      </c>
      <c r="B81" s="14">
        <f t="shared" si="1"/>
        <v>5966</v>
      </c>
      <c r="C81" s="20">
        <v>5966</v>
      </c>
      <c r="D81" s="21"/>
    </row>
    <row r="82" spans="1:4" ht="19.5" customHeight="1">
      <c r="A82" s="19" t="s">
        <v>62</v>
      </c>
      <c r="B82" s="14">
        <f t="shared" si="1"/>
        <v>68</v>
      </c>
      <c r="C82" s="20">
        <v>68</v>
      </c>
      <c r="D82" s="21"/>
    </row>
    <row r="83" spans="1:4" ht="19.5" customHeight="1">
      <c r="A83" s="19" t="s">
        <v>63</v>
      </c>
      <c r="B83" s="14">
        <f t="shared" si="1"/>
        <v>99</v>
      </c>
      <c r="C83" s="20">
        <v>99</v>
      </c>
      <c r="D83" s="21"/>
    </row>
    <row r="84" spans="1:4" ht="19.5" customHeight="1">
      <c r="A84" s="16" t="s">
        <v>64</v>
      </c>
      <c r="B84" s="14">
        <f t="shared" si="1"/>
        <v>860</v>
      </c>
      <c r="C84" s="21">
        <f>SUM(C85:C88)</f>
        <v>860</v>
      </c>
      <c r="D84" s="21">
        <f>SUM(D85:D88)</f>
        <v>0</v>
      </c>
    </row>
    <row r="85" spans="1:4" ht="19.5" customHeight="1">
      <c r="A85" s="19" t="s">
        <v>10</v>
      </c>
      <c r="B85" s="14">
        <f t="shared" si="1"/>
        <v>828</v>
      </c>
      <c r="C85" s="20">
        <v>828</v>
      </c>
      <c r="D85" s="21"/>
    </row>
    <row r="86" spans="1:4" ht="19.5" customHeight="1">
      <c r="A86" s="19" t="s">
        <v>65</v>
      </c>
      <c r="B86" s="14">
        <f t="shared" si="1"/>
        <v>9</v>
      </c>
      <c r="C86" s="20">
        <v>9</v>
      </c>
      <c r="D86" s="21"/>
    </row>
    <row r="87" spans="1:4" ht="19.5" customHeight="1">
      <c r="A87" s="19" t="s">
        <v>66</v>
      </c>
      <c r="B87" s="14">
        <f t="shared" si="1"/>
        <v>5</v>
      </c>
      <c r="C87" s="20">
        <v>5</v>
      </c>
      <c r="D87" s="18"/>
    </row>
    <row r="88" spans="1:4" ht="19.5" customHeight="1">
      <c r="A88" s="19" t="s">
        <v>67</v>
      </c>
      <c r="B88" s="14">
        <f t="shared" si="1"/>
        <v>18</v>
      </c>
      <c r="C88" s="20">
        <v>18</v>
      </c>
      <c r="D88" s="21"/>
    </row>
    <row r="89" spans="1:4" ht="19.5" customHeight="1">
      <c r="A89" s="16" t="s">
        <v>68</v>
      </c>
      <c r="B89" s="14">
        <f t="shared" si="1"/>
        <v>63712</v>
      </c>
      <c r="C89" s="21">
        <f>C90+C93+C99+C102+C105+C107+C109</f>
        <v>62652</v>
      </c>
      <c r="D89" s="21">
        <f>D90+D93+D99+D102+D105+D107+D109</f>
        <v>1060</v>
      </c>
    </row>
    <row r="90" spans="1:4" ht="19.5" customHeight="1">
      <c r="A90" s="16" t="s">
        <v>69</v>
      </c>
      <c r="B90" s="14">
        <f t="shared" si="1"/>
        <v>2427</v>
      </c>
      <c r="C90" s="21">
        <f>SUM(C91:C92)</f>
        <v>2427</v>
      </c>
      <c r="D90" s="21">
        <f>SUM(D91:D92)</f>
        <v>0</v>
      </c>
    </row>
    <row r="91" spans="1:4" ht="19.5" customHeight="1">
      <c r="A91" s="19" t="s">
        <v>10</v>
      </c>
      <c r="B91" s="14">
        <f t="shared" si="1"/>
        <v>258</v>
      </c>
      <c r="C91" s="20">
        <v>258</v>
      </c>
      <c r="D91" s="18"/>
    </row>
    <row r="92" spans="1:4" ht="19.5" customHeight="1">
      <c r="A92" s="19" t="s">
        <v>70</v>
      </c>
      <c r="B92" s="14">
        <f t="shared" si="1"/>
        <v>2169</v>
      </c>
      <c r="C92" s="20">
        <v>2169</v>
      </c>
      <c r="D92" s="21"/>
    </row>
    <row r="93" spans="1:4" ht="19.5" customHeight="1">
      <c r="A93" s="16" t="s">
        <v>71</v>
      </c>
      <c r="B93" s="14">
        <f t="shared" si="1"/>
        <v>42792</v>
      </c>
      <c r="C93" s="21">
        <f>SUM(C94:C98)</f>
        <v>42733</v>
      </c>
      <c r="D93" s="21">
        <f>SUM(D94:D98)</f>
        <v>59</v>
      </c>
    </row>
    <row r="94" spans="1:4" ht="19.5" customHeight="1">
      <c r="A94" s="19" t="s">
        <v>72</v>
      </c>
      <c r="B94" s="14">
        <f t="shared" si="1"/>
        <v>1072</v>
      </c>
      <c r="C94" s="20">
        <v>1072</v>
      </c>
      <c r="D94" s="21"/>
    </row>
    <row r="95" spans="1:4" ht="19.5" customHeight="1">
      <c r="A95" s="19" t="s">
        <v>73</v>
      </c>
      <c r="B95" s="14">
        <f t="shared" si="1"/>
        <v>12675</v>
      </c>
      <c r="C95" s="20">
        <v>12616</v>
      </c>
      <c r="D95" s="21">
        <v>59</v>
      </c>
    </row>
    <row r="96" spans="1:4" ht="19.5" customHeight="1">
      <c r="A96" s="19" t="s">
        <v>74</v>
      </c>
      <c r="B96" s="14">
        <f t="shared" si="1"/>
        <v>15043</v>
      </c>
      <c r="C96" s="20">
        <v>15043</v>
      </c>
      <c r="D96" s="21"/>
    </row>
    <row r="97" spans="1:4" ht="19.5" customHeight="1">
      <c r="A97" s="19" t="s">
        <v>75</v>
      </c>
      <c r="B97" s="14">
        <f t="shared" si="1"/>
        <v>6044</v>
      </c>
      <c r="C97" s="20">
        <v>6044</v>
      </c>
      <c r="D97" s="21"/>
    </row>
    <row r="98" spans="1:4" ht="19.5" customHeight="1">
      <c r="A98" s="19" t="s">
        <v>76</v>
      </c>
      <c r="B98" s="14">
        <f t="shared" si="1"/>
        <v>7958</v>
      </c>
      <c r="C98" s="20">
        <v>7958</v>
      </c>
      <c r="D98" s="18"/>
    </row>
    <row r="99" spans="1:4" ht="19.5" customHeight="1">
      <c r="A99" s="16" t="s">
        <v>77</v>
      </c>
      <c r="B99" s="14">
        <f t="shared" si="1"/>
        <v>5798</v>
      </c>
      <c r="C99" s="21">
        <f>SUM(C100:C101)</f>
        <v>4827</v>
      </c>
      <c r="D99" s="21">
        <f>SUM(D100:D101)</f>
        <v>971</v>
      </c>
    </row>
    <row r="100" spans="1:4" ht="19.5" customHeight="1">
      <c r="A100" s="19" t="s">
        <v>78</v>
      </c>
      <c r="B100" s="14">
        <f t="shared" si="1"/>
        <v>5331</v>
      </c>
      <c r="C100" s="20">
        <v>4360</v>
      </c>
      <c r="D100" s="21">
        <v>971</v>
      </c>
    </row>
    <row r="101" spans="1:4" ht="19.5" customHeight="1">
      <c r="A101" s="19" t="s">
        <v>79</v>
      </c>
      <c r="B101" s="14">
        <f t="shared" si="1"/>
        <v>467</v>
      </c>
      <c r="C101" s="20">
        <v>467</v>
      </c>
      <c r="D101" s="21"/>
    </row>
    <row r="102" spans="1:4" ht="19.5" customHeight="1">
      <c r="A102" s="16" t="s">
        <v>80</v>
      </c>
      <c r="B102" s="14">
        <f t="shared" si="1"/>
        <v>415</v>
      </c>
      <c r="C102" s="17">
        <f>SUM(C103:C104)</f>
        <v>385</v>
      </c>
      <c r="D102" s="17">
        <f>SUM(D103:D104)</f>
        <v>30</v>
      </c>
    </row>
    <row r="103" spans="1:4" ht="19.5" customHeight="1">
      <c r="A103" s="19" t="s">
        <v>81</v>
      </c>
      <c r="B103" s="14">
        <f t="shared" si="1"/>
        <v>385</v>
      </c>
      <c r="C103" s="20">
        <v>385</v>
      </c>
      <c r="D103" s="17"/>
    </row>
    <row r="104" spans="1:4" ht="19.5" customHeight="1">
      <c r="A104" s="19" t="s">
        <v>82</v>
      </c>
      <c r="B104" s="14">
        <f t="shared" si="1"/>
        <v>30</v>
      </c>
      <c r="C104" s="20"/>
      <c r="D104" s="21">
        <v>30</v>
      </c>
    </row>
    <row r="105" spans="1:4" ht="19.5" customHeight="1">
      <c r="A105" s="16" t="s">
        <v>83</v>
      </c>
      <c r="B105" s="14">
        <f t="shared" si="1"/>
        <v>8215</v>
      </c>
      <c r="C105" s="21">
        <f>SUM(C106)</f>
        <v>8215</v>
      </c>
      <c r="D105" s="21">
        <f>SUM(D106)</f>
        <v>0</v>
      </c>
    </row>
    <row r="106" spans="1:4" ht="19.5" customHeight="1">
      <c r="A106" s="19" t="s">
        <v>84</v>
      </c>
      <c r="B106" s="14">
        <f t="shared" si="1"/>
        <v>8215</v>
      </c>
      <c r="C106" s="20">
        <v>8215</v>
      </c>
      <c r="D106" s="17"/>
    </row>
    <row r="107" spans="1:4" ht="19.5" customHeight="1">
      <c r="A107" s="16" t="s">
        <v>85</v>
      </c>
      <c r="B107" s="14">
        <f t="shared" si="1"/>
        <v>4000</v>
      </c>
      <c r="C107" s="21">
        <f>SUM(C108)</f>
        <v>4000</v>
      </c>
      <c r="D107" s="21">
        <f>SUM(D108)</f>
        <v>0</v>
      </c>
    </row>
    <row r="108" spans="1:4" ht="19.5" customHeight="1">
      <c r="A108" s="19" t="s">
        <v>86</v>
      </c>
      <c r="B108" s="14">
        <f t="shared" si="1"/>
        <v>4000</v>
      </c>
      <c r="C108" s="20">
        <v>4000</v>
      </c>
      <c r="D108" s="21"/>
    </row>
    <row r="109" spans="1:4" ht="19.5" customHeight="1">
      <c r="A109" s="16" t="s">
        <v>87</v>
      </c>
      <c r="B109" s="14">
        <f t="shared" si="1"/>
        <v>65</v>
      </c>
      <c r="C109" s="21">
        <f>SUM(C110)</f>
        <v>65</v>
      </c>
      <c r="D109" s="21">
        <f>SUM(D110)</f>
        <v>0</v>
      </c>
    </row>
    <row r="110" spans="1:4" ht="19.5" customHeight="1">
      <c r="A110" s="19" t="s">
        <v>88</v>
      </c>
      <c r="B110" s="14">
        <f t="shared" si="1"/>
        <v>65</v>
      </c>
      <c r="C110" s="20">
        <v>65</v>
      </c>
      <c r="D110" s="21"/>
    </row>
    <row r="111" spans="1:4" ht="19.5" customHeight="1">
      <c r="A111" s="16" t="s">
        <v>89</v>
      </c>
      <c r="B111" s="14">
        <f t="shared" si="1"/>
        <v>102</v>
      </c>
      <c r="C111" s="21">
        <f>SUM(C112)</f>
        <v>102</v>
      </c>
      <c r="D111" s="21">
        <f>SUM(D112)</f>
        <v>0</v>
      </c>
    </row>
    <row r="112" spans="1:4" ht="19.5" customHeight="1">
      <c r="A112" s="16" t="s">
        <v>90</v>
      </c>
      <c r="B112" s="14">
        <f t="shared" si="1"/>
        <v>102</v>
      </c>
      <c r="C112" s="18">
        <f>SUM(C113:C114)</f>
        <v>102</v>
      </c>
      <c r="D112" s="18">
        <f>SUM(D113:D114)</f>
        <v>0</v>
      </c>
    </row>
    <row r="113" spans="1:4" ht="19.5" customHeight="1">
      <c r="A113" s="19" t="s">
        <v>10</v>
      </c>
      <c r="B113" s="14">
        <f t="shared" si="1"/>
        <v>93</v>
      </c>
      <c r="C113" s="20">
        <v>93</v>
      </c>
      <c r="D113" s="21"/>
    </row>
    <row r="114" spans="1:4" ht="19.5" customHeight="1">
      <c r="A114" s="19" t="s">
        <v>91</v>
      </c>
      <c r="B114" s="14">
        <f t="shared" si="1"/>
        <v>9</v>
      </c>
      <c r="C114" s="20">
        <v>9</v>
      </c>
      <c r="D114" s="21"/>
    </row>
    <row r="115" spans="1:4" ht="19.5" customHeight="1">
      <c r="A115" s="16" t="s">
        <v>92</v>
      </c>
      <c r="B115" s="14">
        <f t="shared" si="1"/>
        <v>4425</v>
      </c>
      <c r="C115" s="21">
        <f>C116+C121+C123+C126</f>
        <v>4419</v>
      </c>
      <c r="D115" s="21">
        <f>D116+D121+D123+D126</f>
        <v>6</v>
      </c>
    </row>
    <row r="116" spans="1:4" ht="19.5" customHeight="1">
      <c r="A116" s="16" t="s">
        <v>93</v>
      </c>
      <c r="B116" s="14">
        <f t="shared" si="1"/>
        <v>3577</v>
      </c>
      <c r="C116" s="21">
        <f>SUM(C117:C120)</f>
        <v>3571</v>
      </c>
      <c r="D116" s="21">
        <f>SUM(D117:D120)</f>
        <v>6</v>
      </c>
    </row>
    <row r="117" spans="1:4" ht="19.5" customHeight="1">
      <c r="A117" s="19" t="s">
        <v>10</v>
      </c>
      <c r="B117" s="14">
        <f t="shared" si="1"/>
        <v>1188</v>
      </c>
      <c r="C117" s="20">
        <v>1188</v>
      </c>
      <c r="D117" s="21"/>
    </row>
    <row r="118" spans="1:4" ht="19.5" customHeight="1">
      <c r="A118" s="19" t="s">
        <v>94</v>
      </c>
      <c r="B118" s="14">
        <f t="shared" si="1"/>
        <v>1843</v>
      </c>
      <c r="C118" s="20">
        <v>1837</v>
      </c>
      <c r="D118" s="21">
        <v>6</v>
      </c>
    </row>
    <row r="119" spans="1:4" ht="19.5" customHeight="1">
      <c r="A119" s="19" t="s">
        <v>95</v>
      </c>
      <c r="B119" s="14">
        <f t="shared" si="1"/>
        <v>27</v>
      </c>
      <c r="C119" s="20">
        <v>27</v>
      </c>
      <c r="D119" s="18"/>
    </row>
    <row r="120" spans="1:4" ht="19.5" customHeight="1">
      <c r="A120" s="19" t="s">
        <v>96</v>
      </c>
      <c r="B120" s="14">
        <f t="shared" si="1"/>
        <v>519</v>
      </c>
      <c r="C120" s="20">
        <v>519</v>
      </c>
      <c r="D120" s="21"/>
    </row>
    <row r="121" spans="1:4" ht="19.5" customHeight="1">
      <c r="A121" s="16" t="s">
        <v>97</v>
      </c>
      <c r="B121" s="14">
        <f t="shared" si="1"/>
        <v>500</v>
      </c>
      <c r="C121" s="17">
        <f>SUM(C122)</f>
        <v>500</v>
      </c>
      <c r="D121" s="17">
        <f>SUM(D122)</f>
        <v>0</v>
      </c>
    </row>
    <row r="122" spans="1:4" ht="19.5" customHeight="1">
      <c r="A122" s="19" t="s">
        <v>98</v>
      </c>
      <c r="B122" s="14">
        <f t="shared" si="1"/>
        <v>500</v>
      </c>
      <c r="C122" s="20">
        <v>500</v>
      </c>
      <c r="D122" s="21"/>
    </row>
    <row r="123" spans="1:4" ht="19.5" customHeight="1">
      <c r="A123" s="22" t="s">
        <v>99</v>
      </c>
      <c r="B123" s="14">
        <f t="shared" si="1"/>
        <v>291</v>
      </c>
      <c r="C123" s="18">
        <f>SUM(C124:C125)</f>
        <v>291</v>
      </c>
      <c r="D123" s="18">
        <f>SUM(D124:D125)</f>
        <v>0</v>
      </c>
    </row>
    <row r="124" spans="1:4" ht="19.5" customHeight="1">
      <c r="A124" s="23" t="s">
        <v>10</v>
      </c>
      <c r="B124" s="14">
        <f t="shared" si="1"/>
        <v>287</v>
      </c>
      <c r="C124" s="20">
        <v>287</v>
      </c>
      <c r="D124" s="21"/>
    </row>
    <row r="125" spans="1:4" ht="19.5" customHeight="1">
      <c r="A125" s="23" t="s">
        <v>100</v>
      </c>
      <c r="B125" s="14">
        <f t="shared" si="1"/>
        <v>4</v>
      </c>
      <c r="C125" s="20">
        <v>4</v>
      </c>
      <c r="D125" s="21"/>
    </row>
    <row r="126" spans="1:4" ht="19.5" customHeight="1">
      <c r="A126" s="16" t="s">
        <v>101</v>
      </c>
      <c r="B126" s="14">
        <f t="shared" si="1"/>
        <v>57</v>
      </c>
      <c r="C126" s="21">
        <f>SUM(C127:C127)</f>
        <v>57</v>
      </c>
      <c r="D126" s="21">
        <f>SUM(D127:D127)</f>
        <v>0</v>
      </c>
    </row>
    <row r="127" spans="1:4" ht="19.5" customHeight="1">
      <c r="A127" s="19" t="s">
        <v>102</v>
      </c>
      <c r="B127" s="14">
        <f t="shared" si="1"/>
        <v>57</v>
      </c>
      <c r="C127" s="20">
        <v>57</v>
      </c>
      <c r="D127" s="21"/>
    </row>
    <row r="128" spans="1:4" ht="19.5" customHeight="1">
      <c r="A128" s="16" t="s">
        <v>103</v>
      </c>
      <c r="B128" s="14">
        <f t="shared" si="1"/>
        <v>25343</v>
      </c>
      <c r="C128" s="21">
        <f>C129+C134+C137+C139+C141+C145+C149+C152+C155+C157+C161</f>
        <v>25343</v>
      </c>
      <c r="D128" s="21">
        <f>D129+D134+D137+D139+D141+D145+D149+D152+D155+D157+D161</f>
        <v>0</v>
      </c>
    </row>
    <row r="129" spans="1:4" ht="19.5" customHeight="1">
      <c r="A129" s="16" t="s">
        <v>104</v>
      </c>
      <c r="B129" s="14">
        <f t="shared" si="1"/>
        <v>926</v>
      </c>
      <c r="C129" s="21">
        <f>SUM(C130:C133)</f>
        <v>926</v>
      </c>
      <c r="D129" s="21">
        <f>SUM(D130:D133)</f>
        <v>0</v>
      </c>
    </row>
    <row r="130" spans="1:4" ht="19.5" customHeight="1">
      <c r="A130" s="19" t="s">
        <v>10</v>
      </c>
      <c r="B130" s="14">
        <f t="shared" si="1"/>
        <v>862</v>
      </c>
      <c r="C130" s="20">
        <v>862</v>
      </c>
      <c r="D130" s="21"/>
    </row>
    <row r="131" spans="1:4" ht="19.5" customHeight="1">
      <c r="A131" s="19" t="s">
        <v>105</v>
      </c>
      <c r="B131" s="14">
        <f t="shared" si="1"/>
        <v>42</v>
      </c>
      <c r="C131" s="20">
        <v>42</v>
      </c>
      <c r="D131" s="17"/>
    </row>
    <row r="132" spans="1:4" ht="19.5" customHeight="1">
      <c r="A132" s="19" t="s">
        <v>106</v>
      </c>
      <c r="B132" s="14">
        <f t="shared" si="1"/>
        <v>18</v>
      </c>
      <c r="C132" s="20">
        <v>18</v>
      </c>
      <c r="D132" s="21"/>
    </row>
    <row r="133" spans="1:4" ht="19.5" customHeight="1">
      <c r="A133" s="19" t="s">
        <v>107</v>
      </c>
      <c r="B133" s="14">
        <f t="shared" ref="B133:B196" si="2">SUM(C133:D133)</f>
        <v>4</v>
      </c>
      <c r="C133" s="20">
        <v>4</v>
      </c>
      <c r="D133" s="21"/>
    </row>
    <row r="134" spans="1:4" ht="19.5" customHeight="1">
      <c r="A134" s="16" t="s">
        <v>108</v>
      </c>
      <c r="B134" s="14">
        <f t="shared" si="2"/>
        <v>387</v>
      </c>
      <c r="C134" s="21">
        <f>SUM(C135:C136)</f>
        <v>387</v>
      </c>
      <c r="D134" s="21">
        <f>SUM(D135:D136)</f>
        <v>0</v>
      </c>
    </row>
    <row r="135" spans="1:4" ht="19.5" customHeight="1">
      <c r="A135" s="19" t="s">
        <v>10</v>
      </c>
      <c r="B135" s="14">
        <f t="shared" si="2"/>
        <v>373</v>
      </c>
      <c r="C135" s="20">
        <v>373</v>
      </c>
      <c r="D135" s="21"/>
    </row>
    <row r="136" spans="1:4" ht="19.5" customHeight="1">
      <c r="A136" s="19" t="s">
        <v>109</v>
      </c>
      <c r="B136" s="14">
        <f t="shared" si="2"/>
        <v>14</v>
      </c>
      <c r="C136" s="20">
        <v>14</v>
      </c>
      <c r="D136" s="21"/>
    </row>
    <row r="137" spans="1:4" ht="19.5" customHeight="1">
      <c r="A137" s="16" t="s">
        <v>110</v>
      </c>
      <c r="B137" s="14">
        <f t="shared" si="2"/>
        <v>1190</v>
      </c>
      <c r="C137" s="21">
        <f>SUM(C138)</f>
        <v>1190</v>
      </c>
      <c r="D137" s="21">
        <f>SUM(D138)</f>
        <v>0</v>
      </c>
    </row>
    <row r="138" spans="1:4" ht="19.5" customHeight="1">
      <c r="A138" s="19" t="s">
        <v>111</v>
      </c>
      <c r="B138" s="14">
        <f t="shared" si="2"/>
        <v>1190</v>
      </c>
      <c r="C138" s="20">
        <v>1190</v>
      </c>
      <c r="D138" s="21"/>
    </row>
    <row r="139" spans="1:4" ht="19.5" customHeight="1">
      <c r="A139" s="16" t="s">
        <v>112</v>
      </c>
      <c r="B139" s="14">
        <f t="shared" si="2"/>
        <v>7914</v>
      </c>
      <c r="C139" s="21">
        <f>SUM(C140:C140)</f>
        <v>7914</v>
      </c>
      <c r="D139" s="21">
        <f>SUM(D140:D140)</f>
        <v>0</v>
      </c>
    </row>
    <row r="140" spans="1:4" ht="19.5" customHeight="1">
      <c r="A140" s="19" t="s">
        <v>113</v>
      </c>
      <c r="B140" s="14">
        <f t="shared" si="2"/>
        <v>7914</v>
      </c>
      <c r="C140" s="20">
        <v>7914</v>
      </c>
      <c r="D140" s="21"/>
    </row>
    <row r="141" spans="1:4" ht="19.5" customHeight="1">
      <c r="A141" s="16" t="s">
        <v>114</v>
      </c>
      <c r="B141" s="14">
        <f t="shared" si="2"/>
        <v>645</v>
      </c>
      <c r="C141" s="21">
        <f>SUM(C142:C144)</f>
        <v>645</v>
      </c>
      <c r="D141" s="21">
        <f>SUM(D142:D144)</f>
        <v>0</v>
      </c>
    </row>
    <row r="142" spans="1:4" ht="19.5" customHeight="1">
      <c r="A142" s="19" t="s">
        <v>115</v>
      </c>
      <c r="B142" s="14">
        <f t="shared" si="2"/>
        <v>27</v>
      </c>
      <c r="C142" s="20">
        <v>27</v>
      </c>
      <c r="D142" s="17"/>
    </row>
    <row r="143" spans="1:4" ht="19.5" customHeight="1">
      <c r="A143" s="19" t="s">
        <v>116</v>
      </c>
      <c r="B143" s="14">
        <f t="shared" si="2"/>
        <v>36</v>
      </c>
      <c r="C143" s="20">
        <v>36</v>
      </c>
      <c r="D143" s="21"/>
    </row>
    <row r="144" spans="1:4" ht="19.5" customHeight="1">
      <c r="A144" s="19" t="s">
        <v>117</v>
      </c>
      <c r="B144" s="14">
        <f t="shared" si="2"/>
        <v>582</v>
      </c>
      <c r="C144" s="20">
        <v>582</v>
      </c>
      <c r="D144" s="21"/>
    </row>
    <row r="145" spans="1:4" ht="19.5" customHeight="1">
      <c r="A145" s="16" t="s">
        <v>118</v>
      </c>
      <c r="B145" s="14">
        <f t="shared" si="2"/>
        <v>1600</v>
      </c>
      <c r="C145" s="21">
        <f>SUM(C146:C148)</f>
        <v>1600</v>
      </c>
      <c r="D145" s="21">
        <f>SUM(D146:D148)</f>
        <v>0</v>
      </c>
    </row>
    <row r="146" spans="1:4" ht="19.5" customHeight="1">
      <c r="A146" s="19" t="s">
        <v>119</v>
      </c>
      <c r="B146" s="14">
        <f t="shared" si="2"/>
        <v>205</v>
      </c>
      <c r="C146" s="20">
        <v>205</v>
      </c>
      <c r="D146" s="17"/>
    </row>
    <row r="147" spans="1:4" ht="19.5" customHeight="1">
      <c r="A147" s="19" t="s">
        <v>120</v>
      </c>
      <c r="B147" s="14">
        <f t="shared" si="2"/>
        <v>903</v>
      </c>
      <c r="C147" s="20">
        <v>903</v>
      </c>
      <c r="D147" s="21"/>
    </row>
    <row r="148" spans="1:4" ht="19.5" customHeight="1">
      <c r="A148" s="19" t="s">
        <v>121</v>
      </c>
      <c r="B148" s="14">
        <f t="shared" si="2"/>
        <v>492</v>
      </c>
      <c r="C148" s="20">
        <v>492</v>
      </c>
      <c r="D148" s="21"/>
    </row>
    <row r="149" spans="1:4" ht="19.5" customHeight="1">
      <c r="A149" s="16" t="s">
        <v>122</v>
      </c>
      <c r="B149" s="14">
        <f t="shared" si="2"/>
        <v>1200</v>
      </c>
      <c r="C149" s="21">
        <f>SUM(C150:C151)</f>
        <v>1200</v>
      </c>
      <c r="D149" s="21">
        <f>SUM(D150:D151)</f>
        <v>0</v>
      </c>
    </row>
    <row r="150" spans="1:4" ht="19.5" customHeight="1">
      <c r="A150" s="19" t="s">
        <v>10</v>
      </c>
      <c r="B150" s="14">
        <f t="shared" si="2"/>
        <v>212</v>
      </c>
      <c r="C150" s="20">
        <v>212</v>
      </c>
      <c r="D150" s="17"/>
    </row>
    <row r="151" spans="1:4" ht="19.5" customHeight="1">
      <c r="A151" s="19" t="s">
        <v>123</v>
      </c>
      <c r="B151" s="14">
        <f t="shared" si="2"/>
        <v>988</v>
      </c>
      <c r="C151" s="20">
        <v>988</v>
      </c>
      <c r="D151" s="21"/>
    </row>
    <row r="152" spans="1:4" ht="19.5" customHeight="1">
      <c r="A152" s="16" t="s">
        <v>124</v>
      </c>
      <c r="B152" s="14">
        <f t="shared" si="2"/>
        <v>88</v>
      </c>
      <c r="C152" s="21">
        <f>SUM(C153:C154)</f>
        <v>88</v>
      </c>
      <c r="D152" s="21">
        <f>SUM(D153:D154)</f>
        <v>0</v>
      </c>
    </row>
    <row r="153" spans="1:4" ht="19.5" customHeight="1">
      <c r="A153" s="19" t="s">
        <v>10</v>
      </c>
      <c r="B153" s="14">
        <f t="shared" si="2"/>
        <v>57</v>
      </c>
      <c r="C153" s="20">
        <v>57</v>
      </c>
      <c r="D153" s="21"/>
    </row>
    <row r="154" spans="1:4" ht="19.5" customHeight="1">
      <c r="A154" s="19" t="s">
        <v>125</v>
      </c>
      <c r="B154" s="14">
        <f t="shared" si="2"/>
        <v>31</v>
      </c>
      <c r="C154" s="20">
        <v>31</v>
      </c>
      <c r="D154" s="17"/>
    </row>
    <row r="155" spans="1:4" ht="19.5" customHeight="1">
      <c r="A155" s="16" t="s">
        <v>126</v>
      </c>
      <c r="B155" s="14">
        <f t="shared" si="2"/>
        <v>9414</v>
      </c>
      <c r="C155" s="21">
        <f>SUM(C156:C156)</f>
        <v>9414</v>
      </c>
      <c r="D155" s="21">
        <f>SUM(D156:D156)</f>
        <v>0</v>
      </c>
    </row>
    <row r="156" spans="1:4" ht="19.5" customHeight="1">
      <c r="A156" s="19" t="s">
        <v>127</v>
      </c>
      <c r="B156" s="14">
        <f t="shared" si="2"/>
        <v>9414</v>
      </c>
      <c r="C156" s="20">
        <v>9414</v>
      </c>
      <c r="D156" s="21"/>
    </row>
    <row r="157" spans="1:4" ht="19.5" customHeight="1">
      <c r="A157" s="16" t="s">
        <v>128</v>
      </c>
      <c r="B157" s="14">
        <f t="shared" si="2"/>
        <v>303</v>
      </c>
      <c r="C157" s="18">
        <f>SUM(C158:C160)</f>
        <v>303</v>
      </c>
      <c r="D157" s="18">
        <f>SUM(D158:D160)</f>
        <v>0</v>
      </c>
    </row>
    <row r="158" spans="1:4" ht="19.5" customHeight="1">
      <c r="A158" s="19" t="s">
        <v>10</v>
      </c>
      <c r="B158" s="14">
        <f t="shared" si="2"/>
        <v>237</v>
      </c>
      <c r="C158" s="20">
        <v>237</v>
      </c>
      <c r="D158" s="21"/>
    </row>
    <row r="159" spans="1:4" ht="19.5" customHeight="1">
      <c r="A159" s="19" t="s">
        <v>129</v>
      </c>
      <c r="B159" s="14">
        <f t="shared" si="2"/>
        <v>38</v>
      </c>
      <c r="C159" s="20">
        <v>38</v>
      </c>
      <c r="D159" s="21"/>
    </row>
    <row r="160" spans="1:4" ht="19.5" customHeight="1">
      <c r="A160" s="19" t="s">
        <v>130</v>
      </c>
      <c r="B160" s="14">
        <f t="shared" si="2"/>
        <v>28</v>
      </c>
      <c r="C160" s="20">
        <v>28</v>
      </c>
      <c r="D160" s="18"/>
    </row>
    <row r="161" spans="1:4" ht="19.5" customHeight="1">
      <c r="A161" s="16" t="s">
        <v>131</v>
      </c>
      <c r="B161" s="14">
        <f t="shared" si="2"/>
        <v>1676</v>
      </c>
      <c r="C161" s="21">
        <f>SUM(C162)</f>
        <v>1676</v>
      </c>
      <c r="D161" s="21">
        <f>SUM(D162)</f>
        <v>0</v>
      </c>
    </row>
    <row r="162" spans="1:4" ht="19.5" customHeight="1">
      <c r="A162" s="19" t="s">
        <v>132</v>
      </c>
      <c r="B162" s="14">
        <f t="shared" si="2"/>
        <v>1676</v>
      </c>
      <c r="C162" s="20">
        <v>1676</v>
      </c>
      <c r="D162" s="21"/>
    </row>
    <row r="163" spans="1:4" ht="19.5" customHeight="1">
      <c r="A163" s="16" t="s">
        <v>133</v>
      </c>
      <c r="B163" s="14">
        <f t="shared" si="2"/>
        <v>25007</v>
      </c>
      <c r="C163" s="21">
        <f>C164+C167+C169+C171+C174+C177+C180+C184</f>
        <v>24862</v>
      </c>
      <c r="D163" s="21">
        <f>D164+D167+D169+D171+D174+D177+D180+D184</f>
        <v>145</v>
      </c>
    </row>
    <row r="164" spans="1:4" ht="19.5" customHeight="1">
      <c r="A164" s="16" t="s">
        <v>134</v>
      </c>
      <c r="B164" s="14">
        <f t="shared" si="2"/>
        <v>1652</v>
      </c>
      <c r="C164" s="21">
        <f>SUM(C165:C166)</f>
        <v>1652</v>
      </c>
      <c r="D164" s="21">
        <f>SUM(D165:D166)</f>
        <v>0</v>
      </c>
    </row>
    <row r="165" spans="1:4" ht="19.5" customHeight="1">
      <c r="A165" s="19" t="s">
        <v>10</v>
      </c>
      <c r="B165" s="14">
        <f t="shared" si="2"/>
        <v>1419</v>
      </c>
      <c r="C165" s="20">
        <v>1419</v>
      </c>
      <c r="D165" s="21"/>
    </row>
    <row r="166" spans="1:4" ht="19.5" customHeight="1">
      <c r="A166" s="19" t="s">
        <v>135</v>
      </c>
      <c r="B166" s="14">
        <f t="shared" si="2"/>
        <v>233</v>
      </c>
      <c r="C166" s="20">
        <v>233</v>
      </c>
      <c r="D166" s="21"/>
    </row>
    <row r="167" spans="1:4" ht="19.5" customHeight="1">
      <c r="A167" s="16" t="s">
        <v>136</v>
      </c>
      <c r="B167" s="14">
        <f t="shared" si="2"/>
        <v>2816</v>
      </c>
      <c r="C167" s="21">
        <f>SUM(C168:C168)</f>
        <v>2671</v>
      </c>
      <c r="D167" s="21">
        <f>SUM(D168:D168)</f>
        <v>145</v>
      </c>
    </row>
    <row r="168" spans="1:4" ht="19.5" customHeight="1">
      <c r="A168" s="19" t="s">
        <v>137</v>
      </c>
      <c r="B168" s="14">
        <f t="shared" si="2"/>
        <v>2816</v>
      </c>
      <c r="C168" s="20">
        <v>2671</v>
      </c>
      <c r="D168" s="17">
        <v>145</v>
      </c>
    </row>
    <row r="169" spans="1:4" ht="19.5" customHeight="1">
      <c r="A169" s="16" t="s">
        <v>138</v>
      </c>
      <c r="B169" s="14">
        <f t="shared" si="2"/>
        <v>387</v>
      </c>
      <c r="C169" s="21">
        <f>SUM(C170:C170)</f>
        <v>387</v>
      </c>
      <c r="D169" s="21">
        <f>SUM(D170:D170)</f>
        <v>0</v>
      </c>
    </row>
    <row r="170" spans="1:4" ht="19.5" customHeight="1">
      <c r="A170" s="19" t="s">
        <v>139</v>
      </c>
      <c r="B170" s="14">
        <f t="shared" si="2"/>
        <v>387</v>
      </c>
      <c r="C170" s="20">
        <v>387</v>
      </c>
      <c r="D170" s="21"/>
    </row>
    <row r="171" spans="1:4" ht="19.5" customHeight="1">
      <c r="A171" s="16" t="s">
        <v>140</v>
      </c>
      <c r="B171" s="14">
        <f t="shared" si="2"/>
        <v>15665</v>
      </c>
      <c r="C171" s="21">
        <f>SUM(C172:C173)</f>
        <v>15665</v>
      </c>
      <c r="D171" s="21">
        <f>SUM(D172:D173)</f>
        <v>0</v>
      </c>
    </row>
    <row r="172" spans="1:4" ht="19.5" customHeight="1">
      <c r="A172" s="19" t="s">
        <v>141</v>
      </c>
      <c r="B172" s="14">
        <f t="shared" si="2"/>
        <v>13988</v>
      </c>
      <c r="C172" s="20">
        <v>13988</v>
      </c>
      <c r="D172" s="17"/>
    </row>
    <row r="173" spans="1:4" ht="19.5" customHeight="1">
      <c r="A173" s="19" t="s">
        <v>142</v>
      </c>
      <c r="B173" s="14">
        <f t="shared" si="2"/>
        <v>1677</v>
      </c>
      <c r="C173" s="20">
        <v>1677</v>
      </c>
      <c r="D173" s="21"/>
    </row>
    <row r="174" spans="1:4" ht="19.5" customHeight="1">
      <c r="A174" s="16" t="s">
        <v>143</v>
      </c>
      <c r="B174" s="14">
        <f t="shared" si="2"/>
        <v>1932</v>
      </c>
      <c r="C174" s="21">
        <f>SUM(C175:C176)</f>
        <v>1932</v>
      </c>
      <c r="D174" s="21">
        <f>SUM(D175:D176)</f>
        <v>0</v>
      </c>
    </row>
    <row r="175" spans="1:4" ht="19.5" customHeight="1">
      <c r="A175" s="19" t="s">
        <v>144</v>
      </c>
      <c r="B175" s="14">
        <f t="shared" si="2"/>
        <v>1027</v>
      </c>
      <c r="C175" s="20">
        <v>1027</v>
      </c>
      <c r="D175" s="17"/>
    </row>
    <row r="176" spans="1:4" ht="19.5" customHeight="1">
      <c r="A176" s="19" t="s">
        <v>145</v>
      </c>
      <c r="B176" s="14">
        <f t="shared" si="2"/>
        <v>905</v>
      </c>
      <c r="C176" s="20">
        <v>905</v>
      </c>
      <c r="D176" s="21"/>
    </row>
    <row r="177" spans="1:4" ht="19.5" customHeight="1">
      <c r="A177" s="16" t="s">
        <v>146</v>
      </c>
      <c r="B177" s="14">
        <f t="shared" si="2"/>
        <v>860</v>
      </c>
      <c r="C177" s="21">
        <f>SUM(C178:C179)</f>
        <v>860</v>
      </c>
      <c r="D177" s="21">
        <f>SUM(D178:D179)</f>
        <v>0</v>
      </c>
    </row>
    <row r="178" spans="1:4" ht="19.5" customHeight="1">
      <c r="A178" s="19" t="s">
        <v>147</v>
      </c>
      <c r="B178" s="14">
        <f t="shared" si="2"/>
        <v>110</v>
      </c>
      <c r="C178" s="20">
        <v>110</v>
      </c>
      <c r="D178" s="21"/>
    </row>
    <row r="179" spans="1:4" ht="19.5" customHeight="1">
      <c r="A179" s="19" t="s">
        <v>148</v>
      </c>
      <c r="B179" s="14">
        <f t="shared" si="2"/>
        <v>750</v>
      </c>
      <c r="C179" s="20">
        <v>750</v>
      </c>
      <c r="D179" s="17"/>
    </row>
    <row r="180" spans="1:4" ht="19.5" customHeight="1">
      <c r="A180" s="16" t="s">
        <v>149</v>
      </c>
      <c r="B180" s="14">
        <f t="shared" si="2"/>
        <v>631</v>
      </c>
      <c r="C180" s="21">
        <f>SUM(C181:C183)</f>
        <v>631</v>
      </c>
      <c r="D180" s="21">
        <f>SUM(D181:D183)</f>
        <v>0</v>
      </c>
    </row>
    <row r="181" spans="1:4" ht="19.5" customHeight="1">
      <c r="A181" s="19" t="s">
        <v>10</v>
      </c>
      <c r="B181" s="14">
        <f t="shared" si="2"/>
        <v>526</v>
      </c>
      <c r="C181" s="20">
        <v>526</v>
      </c>
      <c r="D181" s="21"/>
    </row>
    <row r="182" spans="1:4" ht="19.5" customHeight="1">
      <c r="A182" s="19" t="s">
        <v>30</v>
      </c>
      <c r="B182" s="14">
        <f t="shared" si="2"/>
        <v>7</v>
      </c>
      <c r="C182" s="20">
        <v>7</v>
      </c>
      <c r="D182" s="21"/>
    </row>
    <row r="183" spans="1:4" ht="19.5" customHeight="1">
      <c r="A183" s="19" t="s">
        <v>150</v>
      </c>
      <c r="B183" s="14">
        <f t="shared" si="2"/>
        <v>98</v>
      </c>
      <c r="C183" s="20">
        <v>98</v>
      </c>
      <c r="D183" s="21"/>
    </row>
    <row r="184" spans="1:4" ht="19.5" customHeight="1">
      <c r="A184" s="16" t="s">
        <v>151</v>
      </c>
      <c r="B184" s="14">
        <f t="shared" si="2"/>
        <v>1064</v>
      </c>
      <c r="C184" s="21">
        <f>SUM(C185)</f>
        <v>1064</v>
      </c>
      <c r="D184" s="21">
        <f>SUM(D185)</f>
        <v>0</v>
      </c>
    </row>
    <row r="185" spans="1:4" ht="19.5" customHeight="1">
      <c r="A185" s="19" t="s">
        <v>152</v>
      </c>
      <c r="B185" s="14">
        <f t="shared" si="2"/>
        <v>1064</v>
      </c>
      <c r="C185" s="20">
        <v>1064</v>
      </c>
      <c r="D185" s="21"/>
    </row>
    <row r="186" spans="1:4" ht="19.5" customHeight="1">
      <c r="A186" s="16" t="s">
        <v>153</v>
      </c>
      <c r="B186" s="14">
        <f t="shared" si="2"/>
        <v>8290</v>
      </c>
      <c r="C186" s="21">
        <f>C187+C190+C192</f>
        <v>7913</v>
      </c>
      <c r="D186" s="21">
        <f>D187+D190+D192</f>
        <v>377</v>
      </c>
    </row>
    <row r="187" spans="1:4" ht="19.5" customHeight="1">
      <c r="A187" s="16" t="s">
        <v>154</v>
      </c>
      <c r="B187" s="14">
        <f t="shared" si="2"/>
        <v>719</v>
      </c>
      <c r="C187" s="17">
        <f>SUM(C188:C189)</f>
        <v>719</v>
      </c>
      <c r="D187" s="17">
        <f>SUM(D188:D189)</f>
        <v>0</v>
      </c>
    </row>
    <row r="188" spans="1:4" ht="19.5" customHeight="1">
      <c r="A188" s="19" t="s">
        <v>10</v>
      </c>
      <c r="B188" s="14">
        <f t="shared" si="2"/>
        <v>582</v>
      </c>
      <c r="C188" s="20">
        <v>582</v>
      </c>
      <c r="D188" s="21"/>
    </row>
    <row r="189" spans="1:4" ht="19.5" customHeight="1">
      <c r="A189" s="19" t="s">
        <v>155</v>
      </c>
      <c r="B189" s="14">
        <f t="shared" si="2"/>
        <v>137</v>
      </c>
      <c r="C189" s="20">
        <v>137</v>
      </c>
      <c r="D189" s="21"/>
    </row>
    <row r="190" spans="1:4" ht="19.5" customHeight="1">
      <c r="A190" s="16" t="s">
        <v>156</v>
      </c>
      <c r="B190" s="14">
        <f t="shared" si="2"/>
        <v>2094</v>
      </c>
      <c r="C190" s="21">
        <f>SUM(C191)</f>
        <v>2094</v>
      </c>
      <c r="D190" s="21">
        <f>SUM(D191)</f>
        <v>0</v>
      </c>
    </row>
    <row r="191" spans="1:4" ht="19.5" customHeight="1">
      <c r="A191" s="19" t="s">
        <v>157</v>
      </c>
      <c r="B191" s="14">
        <f t="shared" si="2"/>
        <v>2094</v>
      </c>
      <c r="C191" s="20">
        <v>2094</v>
      </c>
      <c r="D191" s="21"/>
    </row>
    <row r="192" spans="1:4" ht="19.5" customHeight="1">
      <c r="A192" s="16" t="s">
        <v>158</v>
      </c>
      <c r="B192" s="14">
        <f t="shared" si="2"/>
        <v>5477</v>
      </c>
      <c r="C192" s="21">
        <f>SUM(C193)</f>
        <v>5100</v>
      </c>
      <c r="D192" s="21">
        <f>SUM(D193)</f>
        <v>377</v>
      </c>
    </row>
    <row r="193" spans="1:4" ht="19.5" customHeight="1">
      <c r="A193" s="19" t="s">
        <v>159</v>
      </c>
      <c r="B193" s="14">
        <f t="shared" si="2"/>
        <v>5477</v>
      </c>
      <c r="C193" s="20">
        <v>5100</v>
      </c>
      <c r="D193" s="21">
        <v>377</v>
      </c>
    </row>
    <row r="194" spans="1:4" ht="19.5" customHeight="1">
      <c r="A194" s="16" t="s">
        <v>160</v>
      </c>
      <c r="B194" s="14">
        <f t="shared" si="2"/>
        <v>4666</v>
      </c>
      <c r="C194" s="21">
        <f>C195</f>
        <v>4666</v>
      </c>
      <c r="D194" s="21">
        <f>D195</f>
        <v>0</v>
      </c>
    </row>
    <row r="195" spans="1:4" ht="19.5" customHeight="1">
      <c r="A195" s="16" t="s">
        <v>161</v>
      </c>
      <c r="B195" s="14">
        <f t="shared" si="2"/>
        <v>4666</v>
      </c>
      <c r="C195" s="21">
        <f>SUM(C196:C198)</f>
        <v>4666</v>
      </c>
      <c r="D195" s="21">
        <f>SUM(D196:D198)</f>
        <v>0</v>
      </c>
    </row>
    <row r="196" spans="1:4" ht="19.5" customHeight="1">
      <c r="A196" s="19" t="s">
        <v>10</v>
      </c>
      <c r="B196" s="14">
        <f t="shared" si="2"/>
        <v>3887</v>
      </c>
      <c r="C196" s="20">
        <v>3887</v>
      </c>
      <c r="D196" s="17"/>
    </row>
    <row r="197" spans="1:4" ht="19.5" customHeight="1">
      <c r="A197" s="19" t="s">
        <v>162</v>
      </c>
      <c r="B197" s="14">
        <f t="shared" ref="B197:B260" si="3">SUM(C197:D197)</f>
        <v>423</v>
      </c>
      <c r="C197" s="20">
        <v>423</v>
      </c>
      <c r="D197" s="17"/>
    </row>
    <row r="198" spans="1:4" ht="19.5" customHeight="1">
      <c r="A198" s="19" t="s">
        <v>163</v>
      </c>
      <c r="B198" s="14">
        <f t="shared" si="3"/>
        <v>356</v>
      </c>
      <c r="C198" s="20">
        <v>356</v>
      </c>
      <c r="D198" s="21"/>
    </row>
    <row r="199" spans="1:4" ht="19.5" customHeight="1">
      <c r="A199" s="16" t="s">
        <v>164</v>
      </c>
      <c r="B199" s="14">
        <f t="shared" si="3"/>
        <v>27293</v>
      </c>
      <c r="C199" s="21">
        <f>C200+C205+C211+C217+C220+C222</f>
        <v>25890</v>
      </c>
      <c r="D199" s="21">
        <f>D200+D205+D211+D217+D220+D222</f>
        <v>1403</v>
      </c>
    </row>
    <row r="200" spans="1:4" ht="19.5" customHeight="1">
      <c r="A200" s="16" t="s">
        <v>165</v>
      </c>
      <c r="B200" s="14">
        <f t="shared" si="3"/>
        <v>2555</v>
      </c>
      <c r="C200" s="21">
        <f>SUM(C201:C204)</f>
        <v>2555</v>
      </c>
      <c r="D200" s="21">
        <f>SUM(D201:D204)</f>
        <v>0</v>
      </c>
    </row>
    <row r="201" spans="1:4" ht="19.5" customHeight="1">
      <c r="A201" s="19" t="s">
        <v>10</v>
      </c>
      <c r="B201" s="14">
        <f t="shared" si="3"/>
        <v>1754</v>
      </c>
      <c r="C201" s="20">
        <v>1754</v>
      </c>
      <c r="D201" s="21"/>
    </row>
    <row r="202" spans="1:4" ht="19.5" customHeight="1">
      <c r="A202" s="19" t="s">
        <v>166</v>
      </c>
      <c r="B202" s="14">
        <f t="shared" si="3"/>
        <v>47</v>
      </c>
      <c r="C202" s="20">
        <v>47</v>
      </c>
      <c r="D202" s="21"/>
    </row>
    <row r="203" spans="1:4" ht="19.5" customHeight="1">
      <c r="A203" s="19" t="s">
        <v>167</v>
      </c>
      <c r="B203" s="14">
        <f t="shared" si="3"/>
        <v>18</v>
      </c>
      <c r="C203" s="20">
        <v>18</v>
      </c>
      <c r="D203" s="21"/>
    </row>
    <row r="204" spans="1:4" ht="19.5" customHeight="1">
      <c r="A204" s="19" t="s">
        <v>168</v>
      </c>
      <c r="B204" s="14">
        <f t="shared" si="3"/>
        <v>736</v>
      </c>
      <c r="C204" s="20">
        <v>736</v>
      </c>
      <c r="D204" s="21"/>
    </row>
    <row r="205" spans="1:4" ht="19.5" customHeight="1">
      <c r="A205" s="16" t="s">
        <v>169</v>
      </c>
      <c r="B205" s="14">
        <f t="shared" si="3"/>
        <v>1329</v>
      </c>
      <c r="C205" s="21">
        <f>SUM(C206:C210)</f>
        <v>1329</v>
      </c>
      <c r="D205" s="21">
        <f>SUM(D206:D210)</f>
        <v>0</v>
      </c>
    </row>
    <row r="206" spans="1:4" ht="19.5" customHeight="1">
      <c r="A206" s="19" t="s">
        <v>10</v>
      </c>
      <c r="B206" s="14">
        <f t="shared" si="3"/>
        <v>1102</v>
      </c>
      <c r="C206" s="20">
        <v>1102</v>
      </c>
      <c r="D206" s="21"/>
    </row>
    <row r="207" spans="1:4" ht="19.5" customHeight="1">
      <c r="A207" s="19" t="s">
        <v>170</v>
      </c>
      <c r="B207" s="14">
        <f t="shared" si="3"/>
        <v>21</v>
      </c>
      <c r="C207" s="20">
        <v>21</v>
      </c>
      <c r="D207" s="21"/>
    </row>
    <row r="208" spans="1:4" ht="19.5" customHeight="1">
      <c r="A208" s="19" t="s">
        <v>171</v>
      </c>
      <c r="B208" s="14">
        <f t="shared" si="3"/>
        <v>76</v>
      </c>
      <c r="C208" s="20">
        <v>76</v>
      </c>
      <c r="D208" s="21"/>
    </row>
    <row r="209" spans="1:4" ht="19.5" customHeight="1">
      <c r="A209" s="19" t="s">
        <v>172</v>
      </c>
      <c r="B209" s="14">
        <f t="shared" si="3"/>
        <v>97</v>
      </c>
      <c r="C209" s="20">
        <v>97</v>
      </c>
      <c r="D209" s="21"/>
    </row>
    <row r="210" spans="1:4" ht="19.5" customHeight="1">
      <c r="A210" s="19" t="s">
        <v>173</v>
      </c>
      <c r="B210" s="14">
        <f t="shared" si="3"/>
        <v>33</v>
      </c>
      <c r="C210" s="20">
        <v>33</v>
      </c>
      <c r="D210" s="21"/>
    </row>
    <row r="211" spans="1:4" ht="19.5" customHeight="1">
      <c r="A211" s="16" t="s">
        <v>174</v>
      </c>
      <c r="B211" s="14">
        <f t="shared" si="3"/>
        <v>8784</v>
      </c>
      <c r="C211" s="21">
        <f>SUM(C212:C216)</f>
        <v>7837</v>
      </c>
      <c r="D211" s="21">
        <f>SUM(D212:D216)</f>
        <v>947</v>
      </c>
    </row>
    <row r="212" spans="1:4" ht="19.5" customHeight="1">
      <c r="A212" s="19" t="s">
        <v>10</v>
      </c>
      <c r="B212" s="14">
        <f t="shared" si="3"/>
        <v>698</v>
      </c>
      <c r="C212" s="20">
        <v>698</v>
      </c>
      <c r="D212" s="17"/>
    </row>
    <row r="213" spans="1:4" ht="19.5" customHeight="1">
      <c r="A213" s="19" t="s">
        <v>175</v>
      </c>
      <c r="B213" s="14">
        <f t="shared" si="3"/>
        <v>60</v>
      </c>
      <c r="C213" s="20">
        <v>60</v>
      </c>
      <c r="D213" s="17"/>
    </row>
    <row r="214" spans="1:4" ht="19.5" customHeight="1">
      <c r="A214" s="19" t="s">
        <v>176</v>
      </c>
      <c r="B214" s="14">
        <f t="shared" si="3"/>
        <v>11</v>
      </c>
      <c r="C214" s="20">
        <v>11</v>
      </c>
      <c r="D214" s="21"/>
    </row>
    <row r="215" spans="1:4" ht="19.5" customHeight="1">
      <c r="A215" s="19" t="s">
        <v>177</v>
      </c>
      <c r="B215" s="14">
        <f t="shared" si="3"/>
        <v>454</v>
      </c>
      <c r="C215" s="20"/>
      <c r="D215" s="21">
        <v>454</v>
      </c>
    </row>
    <row r="216" spans="1:4" ht="19.5" customHeight="1">
      <c r="A216" s="19" t="s">
        <v>178</v>
      </c>
      <c r="B216" s="14">
        <f t="shared" si="3"/>
        <v>7561</v>
      </c>
      <c r="C216" s="20">
        <v>7068</v>
      </c>
      <c r="D216" s="21">
        <v>493</v>
      </c>
    </row>
    <row r="217" spans="1:4" ht="19.5" customHeight="1">
      <c r="A217" s="16" t="s">
        <v>179</v>
      </c>
      <c r="B217" s="14">
        <f t="shared" si="3"/>
        <v>13653</v>
      </c>
      <c r="C217" s="21">
        <f>SUM(C218:C219)</f>
        <v>13653</v>
      </c>
      <c r="D217" s="21">
        <f>SUM(D218:D219)</f>
        <v>0</v>
      </c>
    </row>
    <row r="218" spans="1:4" ht="19.5" customHeight="1">
      <c r="A218" s="19" t="s">
        <v>10</v>
      </c>
      <c r="B218" s="14">
        <f t="shared" si="3"/>
        <v>183</v>
      </c>
      <c r="C218" s="20">
        <v>183</v>
      </c>
      <c r="D218" s="21"/>
    </row>
    <row r="219" spans="1:4" ht="19.5" customHeight="1">
      <c r="A219" s="19" t="s">
        <v>180</v>
      </c>
      <c r="B219" s="14">
        <f t="shared" si="3"/>
        <v>13470</v>
      </c>
      <c r="C219" s="20">
        <v>13470</v>
      </c>
      <c r="D219" s="21"/>
    </row>
    <row r="220" spans="1:4" ht="19.5" customHeight="1">
      <c r="A220" s="16" t="s">
        <v>181</v>
      </c>
      <c r="B220" s="14">
        <f t="shared" si="3"/>
        <v>456</v>
      </c>
      <c r="C220" s="21">
        <f>SUM(C221)</f>
        <v>0</v>
      </c>
      <c r="D220" s="21">
        <f>SUM(D221)</f>
        <v>456</v>
      </c>
    </row>
    <row r="221" spans="1:4" ht="19.5" customHeight="1">
      <c r="A221" s="19" t="s">
        <v>182</v>
      </c>
      <c r="B221" s="14">
        <f t="shared" si="3"/>
        <v>456</v>
      </c>
      <c r="C221" s="20"/>
      <c r="D221" s="17">
        <v>456</v>
      </c>
    </row>
    <row r="222" spans="1:4" ht="19.5" customHeight="1">
      <c r="A222" s="16" t="s">
        <v>183</v>
      </c>
      <c r="B222" s="14">
        <f t="shared" si="3"/>
        <v>516</v>
      </c>
      <c r="C222" s="17">
        <f>SUM(C223)</f>
        <v>516</v>
      </c>
      <c r="D222" s="17">
        <f>SUM(D223)</f>
        <v>0</v>
      </c>
    </row>
    <row r="223" spans="1:4" ht="19.5" customHeight="1">
      <c r="A223" s="19" t="s">
        <v>184</v>
      </c>
      <c r="B223" s="14">
        <f t="shared" si="3"/>
        <v>516</v>
      </c>
      <c r="C223" s="20">
        <v>516</v>
      </c>
      <c r="D223" s="21"/>
    </row>
    <row r="224" spans="1:4" ht="19.5" customHeight="1">
      <c r="A224" s="16" t="s">
        <v>185</v>
      </c>
      <c r="B224" s="14">
        <f t="shared" si="3"/>
        <v>4146</v>
      </c>
      <c r="C224" s="21">
        <f>C225+C230</f>
        <v>4123</v>
      </c>
      <c r="D224" s="21">
        <f>D225+D230</f>
        <v>23</v>
      </c>
    </row>
    <row r="225" spans="1:4" ht="19.5" customHeight="1">
      <c r="A225" s="16" t="s">
        <v>186</v>
      </c>
      <c r="B225" s="14">
        <f t="shared" si="3"/>
        <v>3765</v>
      </c>
      <c r="C225" s="21">
        <f>SUM(C226:C229)</f>
        <v>3742</v>
      </c>
      <c r="D225" s="21">
        <f>SUM(D226:D229)</f>
        <v>23</v>
      </c>
    </row>
    <row r="226" spans="1:4" ht="19.5" customHeight="1">
      <c r="A226" s="19" t="s">
        <v>10</v>
      </c>
      <c r="B226" s="14">
        <f t="shared" si="3"/>
        <v>902</v>
      </c>
      <c r="C226" s="20">
        <v>902</v>
      </c>
      <c r="D226" s="21"/>
    </row>
    <row r="227" spans="1:4" ht="19.5" customHeight="1">
      <c r="A227" s="19" t="s">
        <v>187</v>
      </c>
      <c r="B227" s="14">
        <f t="shared" si="3"/>
        <v>2400</v>
      </c>
      <c r="C227" s="20">
        <v>2400</v>
      </c>
      <c r="D227" s="21"/>
    </row>
    <row r="228" spans="1:4" ht="19.5" customHeight="1">
      <c r="A228" s="19" t="s">
        <v>188</v>
      </c>
      <c r="B228" s="14">
        <f t="shared" si="3"/>
        <v>100</v>
      </c>
      <c r="C228" s="20">
        <v>100</v>
      </c>
      <c r="D228" s="17"/>
    </row>
    <row r="229" spans="1:4" ht="19.5" customHeight="1">
      <c r="A229" s="19" t="s">
        <v>189</v>
      </c>
      <c r="B229" s="14">
        <f t="shared" si="3"/>
        <v>363</v>
      </c>
      <c r="C229" s="20">
        <v>340</v>
      </c>
      <c r="D229" s="21">
        <v>23</v>
      </c>
    </row>
    <row r="230" spans="1:4" ht="19.5" customHeight="1">
      <c r="A230" s="16" t="s">
        <v>190</v>
      </c>
      <c r="B230" s="14">
        <f t="shared" si="3"/>
        <v>381</v>
      </c>
      <c r="C230" s="21">
        <f>SUM(C231)</f>
        <v>381</v>
      </c>
      <c r="D230" s="21">
        <f>SUM(D231)</f>
        <v>0</v>
      </c>
    </row>
    <row r="231" spans="1:4" ht="19.5" customHeight="1">
      <c r="A231" s="19" t="s">
        <v>191</v>
      </c>
      <c r="B231" s="14">
        <f t="shared" si="3"/>
        <v>381</v>
      </c>
      <c r="C231" s="20">
        <v>381</v>
      </c>
      <c r="D231" s="17"/>
    </row>
    <row r="232" spans="1:4" ht="19.5" customHeight="1">
      <c r="A232" s="16" t="s">
        <v>192</v>
      </c>
      <c r="B232" s="14">
        <f t="shared" si="3"/>
        <v>895</v>
      </c>
      <c r="C232" s="21">
        <f>SUM(C233)</f>
        <v>895</v>
      </c>
      <c r="D232" s="21">
        <f>SUM(D233)</f>
        <v>0</v>
      </c>
    </row>
    <row r="233" spans="1:4" ht="19.5" customHeight="1">
      <c r="A233" s="16" t="s">
        <v>193</v>
      </c>
      <c r="B233" s="14">
        <f t="shared" si="3"/>
        <v>895</v>
      </c>
      <c r="C233" s="21">
        <f>SUM(C234:C235)</f>
        <v>895</v>
      </c>
      <c r="D233" s="21">
        <f>SUM(D234:D235)</f>
        <v>0</v>
      </c>
    </row>
    <row r="234" spans="1:4" ht="19.5" customHeight="1">
      <c r="A234" s="19" t="s">
        <v>10</v>
      </c>
      <c r="B234" s="14">
        <f t="shared" si="3"/>
        <v>627</v>
      </c>
      <c r="C234" s="20">
        <v>627</v>
      </c>
      <c r="D234" s="21"/>
    </row>
    <row r="235" spans="1:4" ht="19.5" customHeight="1">
      <c r="A235" s="19" t="s">
        <v>194</v>
      </c>
      <c r="B235" s="14">
        <f t="shared" si="3"/>
        <v>268</v>
      </c>
      <c r="C235" s="20">
        <v>268</v>
      </c>
      <c r="D235" s="21"/>
    </row>
    <row r="236" spans="1:4" ht="19.5" customHeight="1">
      <c r="A236" s="16" t="s">
        <v>195</v>
      </c>
      <c r="B236" s="14">
        <f t="shared" si="3"/>
        <v>500</v>
      </c>
      <c r="C236" s="21">
        <f>SUM(C237)</f>
        <v>0</v>
      </c>
      <c r="D236" s="21">
        <f>SUM(D237)</f>
        <v>500</v>
      </c>
    </row>
    <row r="237" spans="1:4" ht="19.5" customHeight="1">
      <c r="A237" s="16" t="s">
        <v>196</v>
      </c>
      <c r="B237" s="14">
        <f t="shared" si="3"/>
        <v>500</v>
      </c>
      <c r="C237" s="21">
        <f>SUM(C238:C238)</f>
        <v>0</v>
      </c>
      <c r="D237" s="21">
        <f>SUM(D238:D238)</f>
        <v>500</v>
      </c>
    </row>
    <row r="238" spans="1:4" ht="19.5" customHeight="1">
      <c r="A238" s="19" t="s">
        <v>197</v>
      </c>
      <c r="B238" s="14">
        <f t="shared" si="3"/>
        <v>500</v>
      </c>
      <c r="C238" s="20"/>
      <c r="D238" s="21">
        <v>500</v>
      </c>
    </row>
    <row r="239" spans="1:4" ht="19.5" customHeight="1">
      <c r="A239" s="16" t="s">
        <v>198</v>
      </c>
      <c r="B239" s="14">
        <f t="shared" si="3"/>
        <v>1721</v>
      </c>
      <c r="C239" s="21">
        <f>C240</f>
        <v>1721</v>
      </c>
      <c r="D239" s="21">
        <f>D240</f>
        <v>0</v>
      </c>
    </row>
    <row r="240" spans="1:4" ht="19.5" customHeight="1">
      <c r="A240" s="16" t="s">
        <v>199</v>
      </c>
      <c r="B240" s="14">
        <f t="shared" si="3"/>
        <v>1721</v>
      </c>
      <c r="C240" s="21">
        <f>SUM(C241:C242)</f>
        <v>1721</v>
      </c>
      <c r="D240" s="21">
        <f>SUM(D241:D242)</f>
        <v>0</v>
      </c>
    </row>
    <row r="241" spans="1:4" ht="19.5" customHeight="1">
      <c r="A241" s="19" t="s">
        <v>10</v>
      </c>
      <c r="B241" s="14">
        <f t="shared" si="3"/>
        <v>1625</v>
      </c>
      <c r="C241" s="20">
        <v>1625</v>
      </c>
      <c r="D241" s="17"/>
    </row>
    <row r="242" spans="1:4" ht="19.5" customHeight="1">
      <c r="A242" s="19" t="s">
        <v>200</v>
      </c>
      <c r="B242" s="14">
        <f t="shared" si="3"/>
        <v>96</v>
      </c>
      <c r="C242" s="20">
        <v>96</v>
      </c>
      <c r="D242" s="21"/>
    </row>
    <row r="243" spans="1:4" ht="19.5" customHeight="1">
      <c r="A243" s="16" t="s">
        <v>201</v>
      </c>
      <c r="B243" s="14">
        <f t="shared" si="3"/>
        <v>738</v>
      </c>
      <c r="C243" s="21">
        <f>SUM(C244)</f>
        <v>738</v>
      </c>
      <c r="D243" s="21">
        <f>SUM(D244)</f>
        <v>0</v>
      </c>
    </row>
    <row r="244" spans="1:4" ht="19.5" customHeight="1">
      <c r="A244" s="16" t="s">
        <v>202</v>
      </c>
      <c r="B244" s="14">
        <f t="shared" si="3"/>
        <v>738</v>
      </c>
      <c r="C244" s="17">
        <f>SUM(C245)</f>
        <v>738</v>
      </c>
      <c r="D244" s="17">
        <f>SUM(D245)</f>
        <v>0</v>
      </c>
    </row>
    <row r="245" spans="1:4" ht="19.5" customHeight="1">
      <c r="A245" s="19" t="s">
        <v>203</v>
      </c>
      <c r="B245" s="14">
        <f t="shared" si="3"/>
        <v>738</v>
      </c>
      <c r="C245" s="20">
        <v>738</v>
      </c>
      <c r="D245" s="21"/>
    </row>
    <row r="246" spans="1:4" ht="19.5" customHeight="1">
      <c r="A246" s="16" t="s">
        <v>204</v>
      </c>
      <c r="B246" s="14">
        <f t="shared" si="3"/>
        <v>210</v>
      </c>
      <c r="C246" s="21">
        <f>SUM(C247)</f>
        <v>210</v>
      </c>
      <c r="D246" s="21">
        <f>SUM(D247)</f>
        <v>0</v>
      </c>
    </row>
    <row r="247" spans="1:4" ht="19.5" customHeight="1">
      <c r="A247" s="16" t="s">
        <v>205</v>
      </c>
      <c r="B247" s="14">
        <f t="shared" si="3"/>
        <v>210</v>
      </c>
      <c r="C247" s="21">
        <f>SUM(C248:C249)</f>
        <v>210</v>
      </c>
      <c r="D247" s="21">
        <f>SUM(D248:D249)</f>
        <v>0</v>
      </c>
    </row>
    <row r="248" spans="1:4" ht="19.5" customHeight="1">
      <c r="A248" s="19" t="s">
        <v>10</v>
      </c>
      <c r="B248" s="14">
        <f t="shared" si="3"/>
        <v>127</v>
      </c>
      <c r="C248" s="20">
        <v>127</v>
      </c>
      <c r="D248" s="21"/>
    </row>
    <row r="249" spans="1:4" ht="19.5" customHeight="1">
      <c r="A249" s="19" t="s">
        <v>206</v>
      </c>
      <c r="B249" s="14">
        <f t="shared" si="3"/>
        <v>83</v>
      </c>
      <c r="C249" s="20">
        <v>83</v>
      </c>
      <c r="D249" s="21"/>
    </row>
    <row r="250" spans="1:4" ht="19.5" customHeight="1">
      <c r="A250" s="16" t="s">
        <v>207</v>
      </c>
      <c r="B250" s="14">
        <f t="shared" si="3"/>
        <v>585</v>
      </c>
      <c r="C250" s="21">
        <f>C251+C255</f>
        <v>585</v>
      </c>
      <c r="D250" s="21">
        <f>D251+D255</f>
        <v>0</v>
      </c>
    </row>
    <row r="251" spans="1:4" ht="19.5" customHeight="1">
      <c r="A251" s="16" t="s">
        <v>208</v>
      </c>
      <c r="B251" s="14">
        <f t="shared" si="3"/>
        <v>575</v>
      </c>
      <c r="C251" s="17">
        <f>SUM(C252:C254)</f>
        <v>575</v>
      </c>
      <c r="D251" s="17">
        <f>SUM(D252:D254)</f>
        <v>0</v>
      </c>
    </row>
    <row r="252" spans="1:4" ht="19.5" customHeight="1">
      <c r="A252" s="19" t="s">
        <v>10</v>
      </c>
      <c r="B252" s="14">
        <f t="shared" si="3"/>
        <v>484</v>
      </c>
      <c r="C252" s="20">
        <v>484</v>
      </c>
      <c r="D252" s="17"/>
    </row>
    <row r="253" spans="1:4" ht="19.5" customHeight="1">
      <c r="A253" s="19" t="s">
        <v>209</v>
      </c>
      <c r="B253" s="14">
        <f t="shared" si="3"/>
        <v>80</v>
      </c>
      <c r="C253" s="20">
        <v>80</v>
      </c>
      <c r="D253" s="21"/>
    </row>
    <row r="254" spans="1:4" ht="19.5" customHeight="1">
      <c r="A254" s="19" t="s">
        <v>210</v>
      </c>
      <c r="B254" s="14">
        <f t="shared" si="3"/>
        <v>11</v>
      </c>
      <c r="C254" s="20">
        <v>11</v>
      </c>
      <c r="D254" s="21"/>
    </row>
    <row r="255" spans="1:4" ht="19.5" customHeight="1">
      <c r="A255" s="16" t="s">
        <v>211</v>
      </c>
      <c r="B255" s="14">
        <f t="shared" si="3"/>
        <v>10</v>
      </c>
      <c r="C255" s="21">
        <f>SUM(C256:C256)</f>
        <v>10</v>
      </c>
      <c r="D255" s="21">
        <f>SUM(D256:D256)</f>
        <v>0</v>
      </c>
    </row>
    <row r="256" spans="1:4" ht="19.5" customHeight="1">
      <c r="A256" s="19" t="s">
        <v>212</v>
      </c>
      <c r="B256" s="14">
        <f t="shared" si="3"/>
        <v>10</v>
      </c>
      <c r="C256" s="20">
        <v>10</v>
      </c>
      <c r="D256" s="21"/>
    </row>
    <row r="257" spans="1:4" ht="19.5" customHeight="1">
      <c r="A257" s="16" t="s">
        <v>213</v>
      </c>
      <c r="B257" s="14">
        <f t="shared" si="3"/>
        <v>5600</v>
      </c>
      <c r="C257" s="17">
        <f>SUM(C258)</f>
        <v>5600</v>
      </c>
      <c r="D257" s="17">
        <f>SUM(D258)</f>
        <v>0</v>
      </c>
    </row>
    <row r="258" spans="1:4" ht="19.5" customHeight="1">
      <c r="A258" s="16" t="s">
        <v>214</v>
      </c>
      <c r="B258" s="14">
        <f t="shared" si="3"/>
        <v>5600</v>
      </c>
      <c r="C258" s="21">
        <v>5600</v>
      </c>
      <c r="D258" s="21"/>
    </row>
    <row r="259" spans="1:4" ht="19.5" customHeight="1">
      <c r="A259" s="16" t="s">
        <v>215</v>
      </c>
      <c r="B259" s="14">
        <f t="shared" si="3"/>
        <v>2817</v>
      </c>
      <c r="C259" s="21">
        <f>SUM(C260)</f>
        <v>2817</v>
      </c>
      <c r="D259" s="21">
        <f>SUM(D260)</f>
        <v>0</v>
      </c>
    </row>
    <row r="260" spans="1:4" ht="19.5" customHeight="1">
      <c r="A260" s="16" t="s">
        <v>216</v>
      </c>
      <c r="B260" s="14">
        <f t="shared" si="3"/>
        <v>2817</v>
      </c>
      <c r="C260" s="21">
        <f>SUM(C261)</f>
        <v>2817</v>
      </c>
      <c r="D260" s="21">
        <f>SUM(D261)</f>
        <v>0</v>
      </c>
    </row>
    <row r="261" spans="1:4" ht="19.5" customHeight="1">
      <c r="A261" s="19" t="s">
        <v>217</v>
      </c>
      <c r="B261" s="14">
        <f t="shared" ref="B261:B314" si="4">SUM(C261:D261)</f>
        <v>2817</v>
      </c>
      <c r="C261" s="20">
        <v>2817</v>
      </c>
      <c r="D261" s="21"/>
    </row>
  </sheetData>
  <mergeCells count="4">
    <mergeCell ref="A1:D1"/>
    <mergeCell ref="C2:D2"/>
    <mergeCell ref="A3:A4"/>
    <mergeCell ref="B3:D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2021-10-11T01:06:04Z</dcterms:modified>
</cp:coreProperties>
</file>