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9395" windowHeight="76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33" i="1"/>
  <c r="L32" s="1"/>
  <c r="M33"/>
  <c r="M32" s="1"/>
  <c r="H34"/>
  <c r="H33" s="1"/>
  <c r="K33"/>
  <c r="K32" s="1"/>
  <c r="L28"/>
  <c r="L12"/>
  <c r="L22"/>
  <c r="L25"/>
  <c r="L17"/>
  <c r="M28"/>
  <c r="K28"/>
  <c r="M25"/>
  <c r="M12"/>
  <c r="M22"/>
  <c r="M17"/>
  <c r="M11" s="1"/>
  <c r="K25"/>
  <c r="K22"/>
  <c r="J22"/>
  <c r="K17"/>
  <c r="J17" s="1"/>
  <c r="J13"/>
  <c r="J14"/>
  <c r="J15"/>
  <c r="J16"/>
  <c r="J18"/>
  <c r="J19"/>
  <c r="J20"/>
  <c r="J21"/>
  <c r="J23"/>
  <c r="J24"/>
  <c r="J26"/>
  <c r="J27"/>
  <c r="J29"/>
  <c r="J30"/>
  <c r="J31"/>
  <c r="J34"/>
  <c r="J35"/>
  <c r="J36"/>
  <c r="J37"/>
  <c r="J38"/>
  <c r="K12"/>
  <c r="C15"/>
  <c r="B15" s="1"/>
  <c r="D34"/>
  <c r="C34" s="1"/>
  <c r="B34" s="1"/>
  <c r="E34"/>
  <c r="E33" s="1"/>
  <c r="F34"/>
  <c r="F33" s="1"/>
  <c r="G34"/>
  <c r="G33" s="1"/>
  <c r="E29"/>
  <c r="F29"/>
  <c r="G29"/>
  <c r="H29"/>
  <c r="D29"/>
  <c r="E25"/>
  <c r="F25"/>
  <c r="F11" s="1"/>
  <c r="F10" s="1"/>
  <c r="G25"/>
  <c r="H25"/>
  <c r="D25"/>
  <c r="E21"/>
  <c r="F21"/>
  <c r="G21"/>
  <c r="H21"/>
  <c r="D21"/>
  <c r="E16"/>
  <c r="F16"/>
  <c r="G16"/>
  <c r="H16"/>
  <c r="D16"/>
  <c r="C13"/>
  <c r="B13"/>
  <c r="C14"/>
  <c r="B14" s="1"/>
  <c r="C17"/>
  <c r="B17" s="1"/>
  <c r="C18"/>
  <c r="B18" s="1"/>
  <c r="C19"/>
  <c r="B19" s="1"/>
  <c r="C20"/>
  <c r="B20" s="1"/>
  <c r="C22"/>
  <c r="B22"/>
  <c r="C23"/>
  <c r="B23" s="1"/>
  <c r="C24"/>
  <c r="B24"/>
  <c r="C26"/>
  <c r="B26" s="1"/>
  <c r="C27"/>
  <c r="B27" s="1"/>
  <c r="C28"/>
  <c r="B28" s="1"/>
  <c r="C30"/>
  <c r="B30" s="1"/>
  <c r="C31"/>
  <c r="B31" s="1"/>
  <c r="C32"/>
  <c r="B32"/>
  <c r="C35"/>
  <c r="B35" s="1"/>
  <c r="C36"/>
  <c r="B36"/>
  <c r="C37"/>
  <c r="B37" s="1"/>
  <c r="C38"/>
  <c r="B38" s="1"/>
  <c r="H12"/>
  <c r="E12"/>
  <c r="E11" s="1"/>
  <c r="F12"/>
  <c r="G12"/>
  <c r="D12"/>
  <c r="C12" s="1"/>
  <c r="B12" s="1"/>
  <c r="K11"/>
  <c r="K10" s="1"/>
  <c r="C21"/>
  <c r="B21" s="1"/>
  <c r="J12"/>
  <c r="E10" l="1"/>
  <c r="M10"/>
  <c r="J32"/>
  <c r="J33"/>
  <c r="D33"/>
  <c r="D10" s="1"/>
  <c r="C10" s="1"/>
  <c r="B10" s="1"/>
  <c r="G11"/>
  <c r="G10" s="1"/>
  <c r="C29"/>
  <c r="B29" s="1"/>
  <c r="J25"/>
  <c r="L11"/>
  <c r="J11" s="1"/>
  <c r="J28"/>
  <c r="D11"/>
  <c r="H11"/>
  <c r="H10" s="1"/>
  <c r="C16"/>
  <c r="B16" s="1"/>
  <c r="C25"/>
  <c r="B25" s="1"/>
  <c r="C33"/>
  <c r="B33" s="1"/>
  <c r="C11"/>
  <c r="B11" s="1"/>
  <c r="L10" l="1"/>
  <c r="J10" s="1"/>
</calcChain>
</file>

<file path=xl/sharedStrings.xml><?xml version="1.0" encoding="utf-8"?>
<sst xmlns="http://schemas.openxmlformats.org/spreadsheetml/2006/main" count="81" uniqueCount="74">
  <si>
    <t>附件6：</t>
    <phoneticPr fontId="3" type="noConversion"/>
  </si>
  <si>
    <t>表1：</t>
  </si>
  <si>
    <t>单位：万元</t>
  </si>
  <si>
    <t>收入预算科目</t>
  </si>
  <si>
    <t>收入完成数</t>
    <phoneticPr fontId="3" type="noConversion"/>
  </si>
  <si>
    <t>支出预算科目</t>
    <phoneticPr fontId="3" type="noConversion"/>
  </si>
  <si>
    <t>收入预计总计</t>
  </si>
  <si>
    <t>本年收入合计</t>
    <phoneticPr fontId="3" type="noConversion"/>
  </si>
  <si>
    <t>上年结余合计</t>
  </si>
  <si>
    <t>支出预计总计</t>
  </si>
  <si>
    <t>本级支出</t>
  </si>
  <si>
    <t>统筹支出</t>
  </si>
  <si>
    <t>合计</t>
  </si>
  <si>
    <t>单位缴费</t>
  </si>
  <si>
    <t>上级补助</t>
  </si>
  <si>
    <t>本级安排</t>
  </si>
  <si>
    <t>其他</t>
  </si>
  <si>
    <t>社会保险基金预算收入总计</t>
  </si>
  <si>
    <t>社会保险基金预算支出总计</t>
  </si>
  <si>
    <t>一、市级统筹社会保险基金收入合计</t>
  </si>
  <si>
    <t>一、市级统筹社会保险基金支出合计</t>
  </si>
  <si>
    <t>（一）基本养老保险基金收入小计（企业职工）</t>
  </si>
  <si>
    <t>（一）基本养老保险基金支出小计（企业职工）</t>
  </si>
  <si>
    <t>1、基本养老保险费收入</t>
  </si>
  <si>
    <t>1、基本养老金</t>
  </si>
  <si>
    <t>2、基本养老保险基金财政补贴收入</t>
  </si>
  <si>
    <t>2、医疗补助金</t>
  </si>
  <si>
    <t>3、其他基本养老保险基金收入</t>
  </si>
  <si>
    <t>3、丧葬抚恤补助</t>
  </si>
  <si>
    <t>（二）基本医疗保险基金收入小计（城镇职工）</t>
  </si>
  <si>
    <t>4、其它基本养老保险基金支出</t>
  </si>
  <si>
    <t>1、基本医疗保险费收入</t>
  </si>
  <si>
    <t>（二）基本医疗保险基金支出小计（城镇职工）</t>
  </si>
  <si>
    <t>2、基本医疗保险基金财政补贴收入</t>
  </si>
  <si>
    <t>1、基本医疗保险统筹基金</t>
  </si>
  <si>
    <t>3、其他基本医疗保险基金收入</t>
  </si>
  <si>
    <t>2、医疗保险个人账户基金</t>
  </si>
  <si>
    <t>（三）城镇居民基本医疗保险基金收入小计</t>
  </si>
  <si>
    <t>3、其他基本医疗保险基金支出</t>
  </si>
  <si>
    <t>（四）工伤保险基金收入小计</t>
  </si>
  <si>
    <t>（三）城镇居民基本医疗保险基金支出小计</t>
  </si>
  <si>
    <t>1、工伤保险费收入</t>
  </si>
  <si>
    <t>（四）工伤保险基金支出小计</t>
  </si>
  <si>
    <t>2、工伤保险基金财政补贴收入</t>
  </si>
  <si>
    <t>1、工伤保险待遇</t>
  </si>
  <si>
    <t>3、其他工伤保险基金收入</t>
  </si>
  <si>
    <t>2、其他工伤保险基金支出</t>
  </si>
  <si>
    <t>（五）生育保险基金收入小计</t>
  </si>
  <si>
    <t>（五）生育保险基金支出小计</t>
  </si>
  <si>
    <t>1、生育保险费收入</t>
  </si>
  <si>
    <t>1、生育保险金</t>
  </si>
  <si>
    <t>2、生育保险基金财政补贴收入</t>
  </si>
  <si>
    <t>2、其他生育保险基金支出</t>
  </si>
  <si>
    <t>3、其他生育保险基金收入</t>
  </si>
  <si>
    <t>（六）失业保险基金支出小计</t>
  </si>
  <si>
    <t>（六）失业保险基金收入小计</t>
  </si>
  <si>
    <t>1、失业保险金</t>
  </si>
  <si>
    <t>1、失业保险费收入</t>
  </si>
  <si>
    <t>2、医疗保险费</t>
  </si>
  <si>
    <t>2、失业保险基金财政补贴收入</t>
  </si>
  <si>
    <t>3、其他失业保险基金支出</t>
  </si>
  <si>
    <t>3、其他失业保险基金收入</t>
  </si>
  <si>
    <t>二、县级统筹社会保险基金支出合计</t>
  </si>
  <si>
    <t>二、县级统筹社会保险基金收入合计</t>
  </si>
  <si>
    <t>（一）基本养老保险基金支出小计（事业单位）</t>
  </si>
  <si>
    <t>（一）基本养老保险基金收入小计（事业单位）</t>
  </si>
  <si>
    <t>（二）城乡居民基本养老保险基金收入小计</t>
    <phoneticPr fontId="3" type="noConversion"/>
  </si>
  <si>
    <t>（二）城乡居民基本养老保险基金收入小计</t>
  </si>
  <si>
    <t>支出完成数</t>
    <phoneticPr fontId="3" type="noConversion"/>
  </si>
  <si>
    <t>2019年1—6月社会保险基金预算执行情况</t>
    <phoneticPr fontId="3" type="noConversion"/>
  </si>
  <si>
    <t>2019年1—6月新县社会保险基金预算收支完成情况表</t>
    <phoneticPr fontId="3" type="noConversion"/>
  </si>
  <si>
    <t>2019年1—6月社会保险基金收入完成情况</t>
    <phoneticPr fontId="3" type="noConversion"/>
  </si>
  <si>
    <t>2019年1—6月社会保险基金支出完成情况</t>
    <phoneticPr fontId="3" type="noConversion"/>
  </si>
  <si>
    <t>2019年1-6月社会保险基金滚存结余总计</t>
    <phoneticPr fontId="3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</si>
</sst>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4"/>
      <name val="黑体"/>
      <family val="3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黑体"/>
      <family val="3"/>
      <charset val="134"/>
    </font>
    <font>
      <b/>
      <sz val="18"/>
      <name val="华文中宋"/>
      <charset val="134"/>
    </font>
    <font>
      <b/>
      <sz val="12"/>
      <name val="黑体"/>
      <family val="3"/>
      <charset val="134"/>
    </font>
    <font>
      <b/>
      <sz val="12"/>
      <name val="宋体"/>
      <charset val="134"/>
    </font>
    <font>
      <b/>
      <sz val="16"/>
      <name val="黑体"/>
      <family val="3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11" fillId="2" borderId="1" xfId="1" applyNumberFormat="1" applyFont="1" applyFill="1" applyBorder="1" applyAlignment="1" applyProtection="1">
      <alignment horizontal="left" vertical="center"/>
    </xf>
    <xf numFmtId="0" fontId="9" fillId="2" borderId="1" xfId="0" applyFont="1" applyFill="1" applyBorder="1">
      <alignment vertical="center"/>
    </xf>
    <xf numFmtId="49" fontId="11" fillId="2" borderId="1" xfId="1" applyNumberFormat="1" applyFont="1" applyFill="1" applyBorder="1" applyAlignment="1" applyProtection="1">
      <alignment horizontal="left" vertical="center" indent="1"/>
    </xf>
    <xf numFmtId="0" fontId="9" fillId="2" borderId="1" xfId="0" applyFont="1" applyFill="1" applyBorder="1" applyAlignment="1">
      <alignment vertical="center"/>
    </xf>
    <xf numFmtId="49" fontId="9" fillId="2" borderId="1" xfId="1" applyNumberFormat="1" applyFont="1" applyFill="1" applyBorder="1" applyAlignment="1">
      <alignment horizontal="left" vertical="center" indent="2"/>
    </xf>
    <xf numFmtId="0" fontId="9" fillId="2" borderId="1" xfId="0" applyFont="1" applyFill="1" applyBorder="1" applyAlignment="1">
      <alignment horizontal="left" vertical="center" indent="2"/>
    </xf>
    <xf numFmtId="3" fontId="9" fillId="2" borderId="1" xfId="0" applyNumberFormat="1" applyFont="1" applyFill="1" applyBorder="1" applyAlignment="1" applyProtection="1">
      <alignment horizontal="left" vertical="center" indent="3"/>
    </xf>
    <xf numFmtId="0" fontId="9" fillId="2" borderId="1" xfId="0" applyFont="1" applyFill="1" applyBorder="1" applyAlignment="1">
      <alignment horizontal="left" vertical="center" indent="3"/>
    </xf>
    <xf numFmtId="0" fontId="0" fillId="2" borderId="1" xfId="0" applyFont="1" applyFill="1" applyBorder="1">
      <alignment vertical="center"/>
    </xf>
    <xf numFmtId="0" fontId="0" fillId="2" borderId="1" xfId="0" applyFont="1" applyFill="1" applyBorder="1" applyAlignment="1">
      <alignment vertical="center"/>
    </xf>
    <xf numFmtId="3" fontId="9" fillId="2" borderId="1" xfId="0" applyNumberFormat="1" applyFont="1" applyFill="1" applyBorder="1" applyAlignment="1" applyProtection="1">
      <alignment horizontal="left" vertical="center" indent="2"/>
    </xf>
    <xf numFmtId="0" fontId="12" fillId="2" borderId="1" xfId="0" applyFont="1" applyFill="1" applyBorder="1">
      <alignment vertical="center"/>
    </xf>
  </cellXfs>
  <cellStyles count="2">
    <cellStyle name="常规" xfId="0" builtinId="0"/>
    <cellStyle name="常规_exceltmp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showZeros="0"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34" sqref="A34"/>
    </sheetView>
  </sheetViews>
  <sheetFormatPr defaultRowHeight="14.25"/>
  <cols>
    <col min="1" max="1" width="48.25" style="2" customWidth="1"/>
    <col min="2" max="8" width="8.25" style="2" customWidth="1"/>
    <col min="9" max="9" width="48.25" style="2" customWidth="1"/>
    <col min="10" max="11" width="12.625" style="2" customWidth="1"/>
    <col min="12" max="12" width="12.75" style="2" customWidth="1"/>
    <col min="13" max="13" width="12.625" style="2" customWidth="1"/>
    <col min="14" max="16384" width="9" style="2"/>
  </cols>
  <sheetData>
    <row r="1" spans="1:13" ht="18.75">
      <c r="A1" s="1" t="s">
        <v>0</v>
      </c>
    </row>
    <row r="2" spans="1:13" ht="22.5" customHeight="1">
      <c r="A2" s="3" t="s">
        <v>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2.5" customHeight="1">
      <c r="A3" s="4" t="s">
        <v>1</v>
      </c>
      <c r="B3" s="5"/>
      <c r="C3" s="5"/>
      <c r="D3" s="5"/>
      <c r="E3" s="5"/>
      <c r="F3" s="5"/>
      <c r="G3" s="5"/>
      <c r="H3" s="5"/>
      <c r="I3" s="6"/>
      <c r="J3" s="5"/>
      <c r="K3" s="5"/>
      <c r="L3" s="5"/>
      <c r="M3" s="5"/>
    </row>
    <row r="4" spans="1:13" ht="22.5" customHeight="1">
      <c r="A4" s="7" t="s">
        <v>70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22.5" customHeight="1">
      <c r="A5" s="5"/>
      <c r="B5" s="8"/>
      <c r="C5" s="8"/>
      <c r="D5" s="8"/>
      <c r="E5" s="8"/>
      <c r="F5" s="8"/>
      <c r="G5" s="8"/>
      <c r="H5" s="8"/>
      <c r="I5" s="5"/>
      <c r="J5" s="5"/>
      <c r="K5" s="5"/>
      <c r="L5" s="9" t="s">
        <v>2</v>
      </c>
      <c r="M5" s="9"/>
    </row>
    <row r="6" spans="1:13" ht="22.5" customHeight="1">
      <c r="A6" s="10" t="s">
        <v>71</v>
      </c>
      <c r="B6" s="10"/>
      <c r="C6" s="10"/>
      <c r="D6" s="10"/>
      <c r="E6" s="10"/>
      <c r="F6" s="10"/>
      <c r="G6" s="10"/>
      <c r="H6" s="10"/>
      <c r="I6" s="10" t="s">
        <v>72</v>
      </c>
      <c r="J6" s="10"/>
      <c r="K6" s="10"/>
      <c r="L6" s="10"/>
      <c r="M6" s="11" t="s">
        <v>73</v>
      </c>
    </row>
    <row r="7" spans="1:13" ht="18.75" customHeight="1">
      <c r="A7" s="12" t="s">
        <v>3</v>
      </c>
      <c r="B7" s="13" t="s">
        <v>4</v>
      </c>
      <c r="C7" s="13"/>
      <c r="D7" s="13"/>
      <c r="E7" s="13"/>
      <c r="F7" s="13"/>
      <c r="G7" s="13"/>
      <c r="H7" s="13"/>
      <c r="I7" s="12" t="s">
        <v>5</v>
      </c>
      <c r="J7" s="13" t="s">
        <v>68</v>
      </c>
      <c r="K7" s="13"/>
      <c r="L7" s="13"/>
      <c r="M7" s="11"/>
    </row>
    <row r="8" spans="1:13" ht="18.75" customHeight="1">
      <c r="A8" s="12"/>
      <c r="B8" s="13" t="s">
        <v>6</v>
      </c>
      <c r="C8" s="13" t="s">
        <v>7</v>
      </c>
      <c r="D8" s="13"/>
      <c r="E8" s="13"/>
      <c r="F8" s="13"/>
      <c r="G8" s="13"/>
      <c r="H8" s="13" t="s">
        <v>8</v>
      </c>
      <c r="I8" s="12"/>
      <c r="J8" s="13" t="s">
        <v>9</v>
      </c>
      <c r="K8" s="13" t="s">
        <v>10</v>
      </c>
      <c r="L8" s="13" t="s">
        <v>11</v>
      </c>
      <c r="M8" s="11"/>
    </row>
    <row r="9" spans="1:13" ht="33.75" customHeight="1">
      <c r="A9" s="12"/>
      <c r="B9" s="13"/>
      <c r="C9" s="14" t="s">
        <v>12</v>
      </c>
      <c r="D9" s="14" t="s">
        <v>13</v>
      </c>
      <c r="E9" s="14" t="s">
        <v>14</v>
      </c>
      <c r="F9" s="14" t="s">
        <v>15</v>
      </c>
      <c r="G9" s="14" t="s">
        <v>16</v>
      </c>
      <c r="H9" s="13"/>
      <c r="I9" s="12"/>
      <c r="J9" s="13"/>
      <c r="K9" s="13"/>
      <c r="L9" s="13"/>
      <c r="M9" s="11"/>
    </row>
    <row r="10" spans="1:13" ht="16.5" customHeight="1">
      <c r="A10" s="15" t="s">
        <v>17</v>
      </c>
      <c r="B10" s="16">
        <f t="shared" ref="B10:B38" si="0">SUM(C10,H10)</f>
        <v>95875</v>
      </c>
      <c r="C10" s="16">
        <f>SUM(D10:G10)</f>
        <v>38665</v>
      </c>
      <c r="D10" s="16">
        <f>SUM(D11,D33)</f>
        <v>17025</v>
      </c>
      <c r="E10" s="16">
        <f>SUM(E11,E33)</f>
        <v>13144</v>
      </c>
      <c r="F10" s="16">
        <f>SUM(F11,F33)</f>
        <v>856</v>
      </c>
      <c r="G10" s="16">
        <f>SUM(G11,G33)</f>
        <v>7640</v>
      </c>
      <c r="H10" s="16">
        <f>SUM(H11,H33)</f>
        <v>57210</v>
      </c>
      <c r="I10" s="15" t="s">
        <v>18</v>
      </c>
      <c r="J10" s="16">
        <f>SUM(K10:L10)</f>
        <v>35988</v>
      </c>
      <c r="K10" s="16">
        <f>SUM(K11,K32)</f>
        <v>11186</v>
      </c>
      <c r="L10" s="16">
        <f>SUM(L11,L32)</f>
        <v>24802</v>
      </c>
      <c r="M10" s="16">
        <f>SUM(M11,M32)</f>
        <v>59887</v>
      </c>
    </row>
    <row r="11" spans="1:13" ht="16.5" customHeight="1">
      <c r="A11" s="17" t="s">
        <v>19</v>
      </c>
      <c r="B11" s="16">
        <f t="shared" si="0"/>
        <v>61593</v>
      </c>
      <c r="C11" s="16">
        <f t="shared" ref="C11:C38" si="1">SUM(D11:G11)</f>
        <v>24730</v>
      </c>
      <c r="D11" s="18">
        <f>SUM(D12,D16,D20:D21,D25,D29)</f>
        <v>9112</v>
      </c>
      <c r="E11" s="18">
        <f>SUM(E12,E16,E20:E21,E25,E29)</f>
        <v>8046</v>
      </c>
      <c r="F11" s="18">
        <f>SUM(F12,F16,F20:F21,F25,F29)</f>
        <v>0</v>
      </c>
      <c r="G11" s="18">
        <f>SUM(G12,G16,G20:G21,G25,G29)</f>
        <v>7572</v>
      </c>
      <c r="H11" s="18">
        <f>SUM(H12,H16,H20:H21,H25,H29)</f>
        <v>36863</v>
      </c>
      <c r="I11" s="17" t="s">
        <v>20</v>
      </c>
      <c r="J11" s="16">
        <f>SUM(K11:L11)</f>
        <v>22140</v>
      </c>
      <c r="K11" s="16">
        <f>SUM(K12,K17,K21:K22,K25,K28)</f>
        <v>7710</v>
      </c>
      <c r="L11" s="16">
        <f>SUM(L12,L17,L21:L22,L25,L28)</f>
        <v>14430</v>
      </c>
      <c r="M11" s="16">
        <f>SUM(M12,M17,M21:M22,M25,M28)</f>
        <v>39453</v>
      </c>
    </row>
    <row r="12" spans="1:13" ht="16.5" customHeight="1">
      <c r="A12" s="19" t="s">
        <v>21</v>
      </c>
      <c r="B12" s="16">
        <f t="shared" si="0"/>
        <v>9655</v>
      </c>
      <c r="C12" s="16">
        <f t="shared" si="1"/>
        <v>7785</v>
      </c>
      <c r="D12" s="18">
        <f>SUM(D13:D15)</f>
        <v>5089</v>
      </c>
      <c r="E12" s="18">
        <f>SUM(E13:E15)</f>
        <v>2351</v>
      </c>
      <c r="F12" s="18">
        <f>SUM(F13:F15)</f>
        <v>0</v>
      </c>
      <c r="G12" s="18">
        <f>SUM(G13:G15)</f>
        <v>345</v>
      </c>
      <c r="H12" s="18">
        <f>SUM(H13:H15)</f>
        <v>1870</v>
      </c>
      <c r="I12" s="20" t="s">
        <v>22</v>
      </c>
      <c r="J12" s="16">
        <f>SUM(K12:L12)</f>
        <v>7689</v>
      </c>
      <c r="K12" s="16">
        <f>SUM(K13:K16)</f>
        <v>7689</v>
      </c>
      <c r="L12" s="16">
        <f>SUM(L13:L16)</f>
        <v>0</v>
      </c>
      <c r="M12" s="16">
        <f>SUM(M13:M16)</f>
        <v>1966</v>
      </c>
    </row>
    <row r="13" spans="1:13" ht="16.5" customHeight="1">
      <c r="A13" s="21" t="s">
        <v>23</v>
      </c>
      <c r="B13" s="16">
        <f t="shared" si="0"/>
        <v>9655</v>
      </c>
      <c r="C13" s="16">
        <f t="shared" si="1"/>
        <v>7785</v>
      </c>
      <c r="D13" s="18">
        <v>5089</v>
      </c>
      <c r="E13" s="18">
        <v>2351</v>
      </c>
      <c r="F13" s="18"/>
      <c r="G13" s="18">
        <v>345</v>
      </c>
      <c r="H13" s="18">
        <v>1870</v>
      </c>
      <c r="I13" s="22" t="s">
        <v>24</v>
      </c>
      <c r="J13" s="16">
        <f t="shared" ref="J13:J38" si="2">SUM(K13:L13)</f>
        <v>7478</v>
      </c>
      <c r="K13" s="16">
        <v>7478</v>
      </c>
      <c r="L13" s="16"/>
      <c r="M13" s="23">
        <v>1966</v>
      </c>
    </row>
    <row r="14" spans="1:13" ht="16.5" customHeight="1">
      <c r="A14" s="21" t="s">
        <v>25</v>
      </c>
      <c r="B14" s="16">
        <f t="shared" si="0"/>
        <v>0</v>
      </c>
      <c r="C14" s="16">
        <f t="shared" si="1"/>
        <v>0</v>
      </c>
      <c r="D14" s="18"/>
      <c r="E14" s="18"/>
      <c r="F14" s="18"/>
      <c r="G14" s="18"/>
      <c r="H14" s="18"/>
      <c r="I14" s="22" t="s">
        <v>26</v>
      </c>
      <c r="J14" s="16">
        <f t="shared" si="2"/>
        <v>0</v>
      </c>
      <c r="K14" s="16"/>
      <c r="L14" s="16"/>
      <c r="M14" s="23"/>
    </row>
    <row r="15" spans="1:13" ht="16.5" customHeight="1">
      <c r="A15" s="21" t="s">
        <v>27</v>
      </c>
      <c r="B15" s="16">
        <f t="shared" si="0"/>
        <v>0</v>
      </c>
      <c r="C15" s="16">
        <f t="shared" si="1"/>
        <v>0</v>
      </c>
      <c r="D15" s="18"/>
      <c r="E15" s="18"/>
      <c r="F15" s="18"/>
      <c r="G15" s="18"/>
      <c r="H15" s="18"/>
      <c r="I15" s="22" t="s">
        <v>28</v>
      </c>
      <c r="J15" s="16">
        <f t="shared" si="2"/>
        <v>163</v>
      </c>
      <c r="K15" s="16">
        <v>163</v>
      </c>
      <c r="L15" s="16"/>
      <c r="M15" s="23"/>
    </row>
    <row r="16" spans="1:13" ht="16.5" customHeight="1">
      <c r="A16" s="19" t="s">
        <v>29</v>
      </c>
      <c r="B16" s="16">
        <f t="shared" si="0"/>
        <v>11977</v>
      </c>
      <c r="C16" s="16">
        <f t="shared" si="1"/>
        <v>3609</v>
      </c>
      <c r="D16" s="18">
        <f>SUM(D17:D19)</f>
        <v>3559</v>
      </c>
      <c r="E16" s="18">
        <f>SUM(E17:E19)</f>
        <v>0</v>
      </c>
      <c r="F16" s="18">
        <f>SUM(F17:F19)</f>
        <v>0</v>
      </c>
      <c r="G16" s="18">
        <f>SUM(G17:G19)</f>
        <v>50</v>
      </c>
      <c r="H16" s="18">
        <f>SUM(H17:H19)</f>
        <v>8368</v>
      </c>
      <c r="I16" s="22" t="s">
        <v>30</v>
      </c>
      <c r="J16" s="16">
        <f t="shared" si="2"/>
        <v>48</v>
      </c>
      <c r="K16" s="16">
        <v>48</v>
      </c>
      <c r="L16" s="16"/>
      <c r="M16" s="23"/>
    </row>
    <row r="17" spans="1:13" ht="16.5" customHeight="1">
      <c r="A17" s="21" t="s">
        <v>31</v>
      </c>
      <c r="B17" s="16">
        <f t="shared" si="0"/>
        <v>11977</v>
      </c>
      <c r="C17" s="16">
        <f t="shared" si="1"/>
        <v>3609</v>
      </c>
      <c r="D17" s="18">
        <v>3559</v>
      </c>
      <c r="E17" s="18"/>
      <c r="F17" s="18"/>
      <c r="G17" s="18">
        <v>50</v>
      </c>
      <c r="H17" s="16">
        <v>8368</v>
      </c>
      <c r="I17" s="20" t="s">
        <v>32</v>
      </c>
      <c r="J17" s="16">
        <f t="shared" si="2"/>
        <v>2572</v>
      </c>
      <c r="K17" s="16">
        <f>SUM(K18:K20)</f>
        <v>0</v>
      </c>
      <c r="L17" s="16">
        <f>SUM(L18:L20)</f>
        <v>2572</v>
      </c>
      <c r="M17" s="16">
        <f>SUM(M18:M20)</f>
        <v>9405</v>
      </c>
    </row>
    <row r="18" spans="1:13" ht="16.5" customHeight="1">
      <c r="A18" s="21" t="s">
        <v>33</v>
      </c>
      <c r="B18" s="16">
        <f t="shared" si="0"/>
        <v>0</v>
      </c>
      <c r="C18" s="16">
        <f t="shared" si="1"/>
        <v>0</v>
      </c>
      <c r="D18" s="16"/>
      <c r="E18" s="16"/>
      <c r="F18" s="16"/>
      <c r="G18" s="16"/>
      <c r="H18" s="16"/>
      <c r="I18" s="22" t="s">
        <v>34</v>
      </c>
      <c r="J18" s="16">
        <f t="shared" si="2"/>
        <v>2012</v>
      </c>
      <c r="K18" s="16"/>
      <c r="L18" s="16">
        <v>2012</v>
      </c>
      <c r="M18" s="23">
        <v>5290</v>
      </c>
    </row>
    <row r="19" spans="1:13" ht="16.5" customHeight="1">
      <c r="A19" s="21" t="s">
        <v>35</v>
      </c>
      <c r="B19" s="16">
        <f t="shared" si="0"/>
        <v>0</v>
      </c>
      <c r="C19" s="16">
        <f t="shared" si="1"/>
        <v>0</v>
      </c>
      <c r="D19" s="18"/>
      <c r="E19" s="18"/>
      <c r="F19" s="18"/>
      <c r="G19" s="18"/>
      <c r="H19" s="18"/>
      <c r="I19" s="22" t="s">
        <v>36</v>
      </c>
      <c r="J19" s="16">
        <f t="shared" si="2"/>
        <v>560</v>
      </c>
      <c r="K19" s="16"/>
      <c r="L19" s="16">
        <v>560</v>
      </c>
      <c r="M19" s="23">
        <v>4115</v>
      </c>
    </row>
    <row r="20" spans="1:13" ht="16.5" customHeight="1">
      <c r="A20" s="19" t="s">
        <v>37</v>
      </c>
      <c r="B20" s="16">
        <f t="shared" si="0"/>
        <v>38588</v>
      </c>
      <c r="C20" s="16">
        <f t="shared" si="1"/>
        <v>12829</v>
      </c>
      <c r="D20" s="18"/>
      <c r="E20" s="18">
        <v>5661</v>
      </c>
      <c r="F20" s="18"/>
      <c r="G20" s="18">
        <v>7168</v>
      </c>
      <c r="H20" s="18">
        <v>25759</v>
      </c>
      <c r="I20" s="22" t="s">
        <v>38</v>
      </c>
      <c r="J20" s="16">
        <f t="shared" si="2"/>
        <v>0</v>
      </c>
      <c r="K20" s="16"/>
      <c r="L20" s="16"/>
      <c r="M20" s="23"/>
    </row>
    <row r="21" spans="1:13" ht="16.5" customHeight="1">
      <c r="A21" s="19" t="s">
        <v>39</v>
      </c>
      <c r="B21" s="16">
        <f t="shared" si="0"/>
        <v>180</v>
      </c>
      <c r="C21" s="16">
        <f t="shared" si="1"/>
        <v>103</v>
      </c>
      <c r="D21" s="18">
        <f>SUM(D22:D24)</f>
        <v>77</v>
      </c>
      <c r="E21" s="18">
        <f>SUM(E22:E24)</f>
        <v>26</v>
      </c>
      <c r="F21" s="18">
        <f>SUM(F22:F24)</f>
        <v>0</v>
      </c>
      <c r="G21" s="18">
        <f>SUM(G22:G24)</f>
        <v>0</v>
      </c>
      <c r="H21" s="18">
        <f>SUM(H22:H24)</f>
        <v>77</v>
      </c>
      <c r="I21" s="20" t="s">
        <v>40</v>
      </c>
      <c r="J21" s="16">
        <f t="shared" si="2"/>
        <v>11394</v>
      </c>
      <c r="K21" s="16"/>
      <c r="L21" s="16">
        <v>11394</v>
      </c>
      <c r="M21" s="23">
        <v>27194</v>
      </c>
    </row>
    <row r="22" spans="1:13" ht="16.5" customHeight="1">
      <c r="A22" s="21" t="s">
        <v>41</v>
      </c>
      <c r="B22" s="16">
        <f t="shared" si="0"/>
        <v>77</v>
      </c>
      <c r="C22" s="16">
        <f t="shared" si="1"/>
        <v>77</v>
      </c>
      <c r="D22" s="18">
        <v>77</v>
      </c>
      <c r="E22" s="16"/>
      <c r="F22" s="16"/>
      <c r="G22" s="16"/>
      <c r="H22" s="16"/>
      <c r="I22" s="19" t="s">
        <v>42</v>
      </c>
      <c r="J22" s="16">
        <f t="shared" si="2"/>
        <v>86</v>
      </c>
      <c r="K22" s="16">
        <f>SUM(K23:K24)</f>
        <v>9</v>
      </c>
      <c r="L22" s="16">
        <f>SUM(L23:L24)</f>
        <v>77</v>
      </c>
      <c r="M22" s="16">
        <f>SUM(M23:M24)</f>
        <v>94</v>
      </c>
    </row>
    <row r="23" spans="1:13" ht="16.5" customHeight="1">
      <c r="A23" s="21" t="s">
        <v>43</v>
      </c>
      <c r="B23" s="16">
        <f t="shared" si="0"/>
        <v>0</v>
      </c>
      <c r="C23" s="16">
        <f t="shared" si="1"/>
        <v>0</v>
      </c>
      <c r="D23" s="16"/>
      <c r="E23" s="16"/>
      <c r="F23" s="16"/>
      <c r="G23" s="16"/>
      <c r="H23" s="16"/>
      <c r="I23" s="21" t="s">
        <v>44</v>
      </c>
      <c r="J23" s="16">
        <f t="shared" si="2"/>
        <v>9</v>
      </c>
      <c r="K23" s="16">
        <v>9</v>
      </c>
      <c r="L23" s="16"/>
      <c r="M23" s="23"/>
    </row>
    <row r="24" spans="1:13" ht="16.5" customHeight="1">
      <c r="A24" s="21" t="s">
        <v>45</v>
      </c>
      <c r="B24" s="16">
        <f t="shared" si="0"/>
        <v>103</v>
      </c>
      <c r="C24" s="16">
        <f t="shared" si="1"/>
        <v>26</v>
      </c>
      <c r="D24" s="16"/>
      <c r="E24" s="16">
        <v>26</v>
      </c>
      <c r="F24" s="16"/>
      <c r="G24" s="16"/>
      <c r="H24" s="16">
        <v>77</v>
      </c>
      <c r="I24" s="21" t="s">
        <v>46</v>
      </c>
      <c r="J24" s="16">
        <f t="shared" si="2"/>
        <v>77</v>
      </c>
      <c r="K24" s="16"/>
      <c r="L24" s="16">
        <v>77</v>
      </c>
      <c r="M24" s="23">
        <v>94</v>
      </c>
    </row>
    <row r="25" spans="1:13" ht="16.5" customHeight="1">
      <c r="A25" s="19" t="s">
        <v>47</v>
      </c>
      <c r="B25" s="16">
        <f t="shared" si="0"/>
        <v>912</v>
      </c>
      <c r="C25" s="16">
        <f t="shared" si="1"/>
        <v>131</v>
      </c>
      <c r="D25" s="18">
        <f>SUM(D26:D28)</f>
        <v>125</v>
      </c>
      <c r="E25" s="18">
        <f>SUM(E26:E28)</f>
        <v>0</v>
      </c>
      <c r="F25" s="18">
        <f>SUM(F26:F28)</f>
        <v>0</v>
      </c>
      <c r="G25" s="18">
        <f>SUM(G26:G28)</f>
        <v>6</v>
      </c>
      <c r="H25" s="18">
        <f>SUM(H26:H28)</f>
        <v>781</v>
      </c>
      <c r="I25" s="19" t="s">
        <v>48</v>
      </c>
      <c r="J25" s="16">
        <f t="shared" si="2"/>
        <v>122</v>
      </c>
      <c r="K25" s="16">
        <f>SUM(K26:K27)</f>
        <v>0</v>
      </c>
      <c r="L25" s="16">
        <f>SUM(L26:L27)</f>
        <v>122</v>
      </c>
      <c r="M25" s="16">
        <f>SUM(M26:M27)</f>
        <v>790</v>
      </c>
    </row>
    <row r="26" spans="1:13" ht="16.5" customHeight="1">
      <c r="A26" s="21" t="s">
        <v>49</v>
      </c>
      <c r="B26" s="16">
        <f t="shared" si="0"/>
        <v>912</v>
      </c>
      <c r="C26" s="16">
        <f t="shared" si="1"/>
        <v>131</v>
      </c>
      <c r="D26" s="24">
        <v>125</v>
      </c>
      <c r="E26" s="24"/>
      <c r="F26" s="24"/>
      <c r="G26" s="24">
        <v>6</v>
      </c>
      <c r="H26" s="24">
        <v>781</v>
      </c>
      <c r="I26" s="21" t="s">
        <v>50</v>
      </c>
      <c r="J26" s="16">
        <f t="shared" si="2"/>
        <v>122</v>
      </c>
      <c r="K26" s="23"/>
      <c r="L26" s="23">
        <v>122</v>
      </c>
      <c r="M26" s="23">
        <v>790</v>
      </c>
    </row>
    <row r="27" spans="1:13" ht="16.5" customHeight="1">
      <c r="A27" s="21" t="s">
        <v>51</v>
      </c>
      <c r="B27" s="16">
        <f t="shared" si="0"/>
        <v>0</v>
      </c>
      <c r="C27" s="16">
        <f t="shared" si="1"/>
        <v>0</v>
      </c>
      <c r="D27" s="16"/>
      <c r="E27" s="16"/>
      <c r="F27" s="16"/>
      <c r="G27" s="16"/>
      <c r="H27" s="16"/>
      <c r="I27" s="21" t="s">
        <v>52</v>
      </c>
      <c r="J27" s="16">
        <f t="shared" si="2"/>
        <v>0</v>
      </c>
      <c r="K27" s="16"/>
      <c r="L27" s="16"/>
      <c r="M27" s="23"/>
    </row>
    <row r="28" spans="1:13" ht="16.5" customHeight="1">
      <c r="A28" s="21" t="s">
        <v>53</v>
      </c>
      <c r="B28" s="16">
        <f t="shared" si="0"/>
        <v>0</v>
      </c>
      <c r="C28" s="16">
        <f t="shared" si="1"/>
        <v>0</v>
      </c>
      <c r="D28" s="16"/>
      <c r="E28" s="16"/>
      <c r="F28" s="16"/>
      <c r="G28" s="16"/>
      <c r="H28" s="16"/>
      <c r="I28" s="19" t="s">
        <v>54</v>
      </c>
      <c r="J28" s="16">
        <f t="shared" si="2"/>
        <v>277</v>
      </c>
      <c r="K28" s="16">
        <f>SUM(K29:K31)</f>
        <v>12</v>
      </c>
      <c r="L28" s="16">
        <f>SUM(L29:L31)</f>
        <v>265</v>
      </c>
      <c r="M28" s="16">
        <f>SUM(M29:M31)</f>
        <v>4</v>
      </c>
    </row>
    <row r="29" spans="1:13" ht="16.5" customHeight="1">
      <c r="A29" s="19" t="s">
        <v>55</v>
      </c>
      <c r="B29" s="16">
        <f t="shared" si="0"/>
        <v>281</v>
      </c>
      <c r="C29" s="16">
        <f t="shared" si="1"/>
        <v>273</v>
      </c>
      <c r="D29" s="18">
        <f>SUM(D30:D32)</f>
        <v>262</v>
      </c>
      <c r="E29" s="18">
        <f>SUM(E30:E32)</f>
        <v>8</v>
      </c>
      <c r="F29" s="18">
        <f>SUM(F30:F32)</f>
        <v>0</v>
      </c>
      <c r="G29" s="18">
        <f>SUM(G30:G32)</f>
        <v>3</v>
      </c>
      <c r="H29" s="18">
        <f>SUM(H30:H32)</f>
        <v>8</v>
      </c>
      <c r="I29" s="22" t="s">
        <v>56</v>
      </c>
      <c r="J29" s="16">
        <f t="shared" si="2"/>
        <v>10</v>
      </c>
      <c r="K29" s="16">
        <v>10</v>
      </c>
      <c r="L29" s="16"/>
      <c r="M29" s="23"/>
    </row>
    <row r="30" spans="1:13" ht="16.5" customHeight="1">
      <c r="A30" s="21" t="s">
        <v>57</v>
      </c>
      <c r="B30" s="16">
        <f t="shared" si="0"/>
        <v>262</v>
      </c>
      <c r="C30" s="16">
        <f t="shared" si="1"/>
        <v>262</v>
      </c>
      <c r="D30" s="18">
        <v>262</v>
      </c>
      <c r="E30" s="16"/>
      <c r="F30" s="16"/>
      <c r="G30" s="16"/>
      <c r="H30" s="16"/>
      <c r="I30" s="22" t="s">
        <v>58</v>
      </c>
      <c r="J30" s="16">
        <f t="shared" si="2"/>
        <v>2</v>
      </c>
      <c r="K30" s="16">
        <v>2</v>
      </c>
      <c r="L30" s="16"/>
      <c r="M30" s="23"/>
    </row>
    <row r="31" spans="1:13" ht="16.5" customHeight="1">
      <c r="A31" s="21" t="s">
        <v>59</v>
      </c>
      <c r="B31" s="16">
        <f t="shared" si="0"/>
        <v>0</v>
      </c>
      <c r="C31" s="16">
        <f t="shared" si="1"/>
        <v>0</v>
      </c>
      <c r="D31" s="16"/>
      <c r="E31" s="16"/>
      <c r="F31" s="16"/>
      <c r="G31" s="16"/>
      <c r="H31" s="16"/>
      <c r="I31" s="22" t="s">
        <v>60</v>
      </c>
      <c r="J31" s="16">
        <f t="shared" si="2"/>
        <v>265</v>
      </c>
      <c r="K31" s="16"/>
      <c r="L31" s="16">
        <v>265</v>
      </c>
      <c r="M31" s="23">
        <v>4</v>
      </c>
    </row>
    <row r="32" spans="1:13" ht="16.5" customHeight="1">
      <c r="A32" s="21" t="s">
        <v>61</v>
      </c>
      <c r="B32" s="16">
        <f t="shared" si="0"/>
        <v>19</v>
      </c>
      <c r="C32" s="16">
        <f t="shared" si="1"/>
        <v>11</v>
      </c>
      <c r="D32" s="16"/>
      <c r="E32" s="16">
        <v>8</v>
      </c>
      <c r="F32" s="16"/>
      <c r="G32" s="16">
        <v>3</v>
      </c>
      <c r="H32" s="16">
        <v>8</v>
      </c>
      <c r="I32" s="17" t="s">
        <v>62</v>
      </c>
      <c r="J32" s="16">
        <f t="shared" si="2"/>
        <v>13848</v>
      </c>
      <c r="K32" s="16">
        <f>SUM(K33,K38)</f>
        <v>3476</v>
      </c>
      <c r="L32" s="16">
        <f>SUM(L33,L38)</f>
        <v>10372</v>
      </c>
      <c r="M32" s="16">
        <f>SUM(M33,M38)</f>
        <v>20434</v>
      </c>
    </row>
    <row r="33" spans="1:13" ht="16.5" customHeight="1">
      <c r="A33" s="17" t="s">
        <v>63</v>
      </c>
      <c r="B33" s="16">
        <f t="shared" si="0"/>
        <v>34282</v>
      </c>
      <c r="C33" s="16">
        <f t="shared" si="1"/>
        <v>13935</v>
      </c>
      <c r="D33" s="16">
        <f>SUM(D34,D38:D38)</f>
        <v>7913</v>
      </c>
      <c r="E33" s="16">
        <f>SUM(E34,E38:E38)</f>
        <v>5098</v>
      </c>
      <c r="F33" s="16">
        <f>SUM(F34,F38:F38)</f>
        <v>856</v>
      </c>
      <c r="G33" s="16">
        <f>SUM(G34,G38:G38)</f>
        <v>68</v>
      </c>
      <c r="H33" s="16">
        <f>SUM(H34,H38)</f>
        <v>20347</v>
      </c>
      <c r="I33" s="25" t="s">
        <v>64</v>
      </c>
      <c r="J33" s="16">
        <f t="shared" si="2"/>
        <v>10372</v>
      </c>
      <c r="K33" s="16">
        <f>SUM(K34:K37)</f>
        <v>0</v>
      </c>
      <c r="L33" s="16">
        <f>SUM(L34:L37)</f>
        <v>10372</v>
      </c>
      <c r="M33" s="16">
        <f>SUM(M34:M37)</f>
        <v>117</v>
      </c>
    </row>
    <row r="34" spans="1:13" ht="16.5" customHeight="1">
      <c r="A34" s="25" t="s">
        <v>65</v>
      </c>
      <c r="B34" s="16">
        <f t="shared" si="0"/>
        <v>10489</v>
      </c>
      <c r="C34" s="16">
        <f t="shared" si="1"/>
        <v>10114</v>
      </c>
      <c r="D34" s="18">
        <f>SUM(D35:D37)</f>
        <v>7782</v>
      </c>
      <c r="E34" s="18">
        <f>SUM(E35:E37)</f>
        <v>1476</v>
      </c>
      <c r="F34" s="18">
        <f>SUM(F35:F37)</f>
        <v>856</v>
      </c>
      <c r="G34" s="18">
        <f>SUM(G35:G37)</f>
        <v>0</v>
      </c>
      <c r="H34" s="18">
        <f>SUM(H35:H37)</f>
        <v>375</v>
      </c>
      <c r="I34" s="22" t="s">
        <v>24</v>
      </c>
      <c r="J34" s="16">
        <f t="shared" si="2"/>
        <v>10313</v>
      </c>
      <c r="K34" s="16"/>
      <c r="L34" s="26">
        <v>10313</v>
      </c>
      <c r="M34" s="23"/>
    </row>
    <row r="35" spans="1:13" ht="16.5" customHeight="1">
      <c r="A35" s="21" t="s">
        <v>23</v>
      </c>
      <c r="B35" s="16">
        <f t="shared" si="0"/>
        <v>7782</v>
      </c>
      <c r="C35" s="16">
        <f t="shared" si="1"/>
        <v>7782</v>
      </c>
      <c r="D35" s="16">
        <v>7782</v>
      </c>
      <c r="E35" s="16"/>
      <c r="F35" s="16"/>
      <c r="G35" s="16"/>
      <c r="H35" s="16"/>
      <c r="I35" s="22" t="s">
        <v>26</v>
      </c>
      <c r="J35" s="16">
        <f t="shared" si="2"/>
        <v>0</v>
      </c>
      <c r="K35" s="16"/>
      <c r="L35" s="26"/>
      <c r="M35" s="23"/>
    </row>
    <row r="36" spans="1:13" ht="16.5" customHeight="1">
      <c r="A36" s="21" t="s">
        <v>25</v>
      </c>
      <c r="B36" s="16">
        <f t="shared" si="0"/>
        <v>1476</v>
      </c>
      <c r="C36" s="16">
        <f t="shared" si="1"/>
        <v>1476</v>
      </c>
      <c r="D36" s="16"/>
      <c r="E36" s="16">
        <v>1476</v>
      </c>
      <c r="F36" s="16"/>
      <c r="G36" s="16"/>
      <c r="H36" s="16"/>
      <c r="I36" s="22" t="s">
        <v>28</v>
      </c>
      <c r="J36" s="16">
        <f t="shared" si="2"/>
        <v>59</v>
      </c>
      <c r="K36" s="16"/>
      <c r="L36" s="26">
        <v>59</v>
      </c>
      <c r="M36" s="23"/>
    </row>
    <row r="37" spans="1:13" ht="16.5" customHeight="1">
      <c r="A37" s="21" t="s">
        <v>27</v>
      </c>
      <c r="B37" s="16">
        <f t="shared" si="0"/>
        <v>1231</v>
      </c>
      <c r="C37" s="16">
        <f t="shared" si="1"/>
        <v>856</v>
      </c>
      <c r="D37" s="18"/>
      <c r="E37" s="18"/>
      <c r="F37" s="18">
        <v>856</v>
      </c>
      <c r="G37" s="18"/>
      <c r="H37" s="18">
        <v>375</v>
      </c>
      <c r="I37" s="22" t="s">
        <v>30</v>
      </c>
      <c r="J37" s="16">
        <f t="shared" si="2"/>
        <v>0</v>
      </c>
      <c r="K37" s="16"/>
      <c r="L37" s="26"/>
      <c r="M37" s="23">
        <v>117</v>
      </c>
    </row>
    <row r="38" spans="1:13" ht="16.5" customHeight="1">
      <c r="A38" s="25" t="s">
        <v>66</v>
      </c>
      <c r="B38" s="16">
        <f t="shared" si="0"/>
        <v>23793</v>
      </c>
      <c r="C38" s="16">
        <f t="shared" si="1"/>
        <v>3821</v>
      </c>
      <c r="D38" s="16">
        <v>131</v>
      </c>
      <c r="E38" s="16">
        <v>3622</v>
      </c>
      <c r="F38" s="16"/>
      <c r="G38" s="16">
        <v>68</v>
      </c>
      <c r="H38" s="16">
        <v>19972</v>
      </c>
      <c r="I38" s="25" t="s">
        <v>67</v>
      </c>
      <c r="J38" s="16">
        <f t="shared" si="2"/>
        <v>3476</v>
      </c>
      <c r="K38" s="16">
        <v>3476</v>
      </c>
      <c r="L38" s="16"/>
      <c r="M38" s="23">
        <v>20317</v>
      </c>
    </row>
  </sheetData>
  <mergeCells count="17">
    <mergeCell ref="J8:J9"/>
    <mergeCell ref="K8:K9"/>
    <mergeCell ref="L8:L9"/>
    <mergeCell ref="A2:M2"/>
    <mergeCell ref="A4:M4"/>
    <mergeCell ref="B5:H5"/>
    <mergeCell ref="L5:M5"/>
    <mergeCell ref="A6:H6"/>
    <mergeCell ref="I6:L6"/>
    <mergeCell ref="M6:M9"/>
    <mergeCell ref="A7:A9"/>
    <mergeCell ref="B7:H7"/>
    <mergeCell ref="I7:I9"/>
    <mergeCell ref="J7:L7"/>
    <mergeCell ref="B8:B9"/>
    <mergeCell ref="C8:G8"/>
    <mergeCell ref="H8:H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&amp;C附件6表1：第&amp;P页，共&amp;N页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2019-08-28T02:10:47Z</cp:lastPrinted>
  <dcterms:created xsi:type="dcterms:W3CDTF">2017-08-18T08:50:20Z</dcterms:created>
  <dcterms:modified xsi:type="dcterms:W3CDTF">2019-08-28T02:11:39Z</dcterms:modified>
</cp:coreProperties>
</file>