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政府决算\2022年政府决算\"/>
    </mc:Choice>
  </mc:AlternateContent>
  <xr:revisionPtr revIDLastSave="0" documentId="8_{8F96C01A-8148-47B3-8CDA-3FB30D376F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G59" i="1"/>
  <c r="F59" i="1"/>
  <c r="G58" i="1"/>
  <c r="F58" i="1"/>
  <c r="G57" i="1"/>
  <c r="F57" i="1"/>
  <c r="G55" i="1"/>
  <c r="F54" i="1"/>
  <c r="F53" i="1"/>
  <c r="F52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G26" i="1"/>
  <c r="G25" i="1"/>
  <c r="G24" i="1"/>
  <c r="G23" i="1"/>
  <c r="G22" i="1"/>
  <c r="G21" i="1"/>
  <c r="G20" i="1"/>
  <c r="F20" i="1"/>
  <c r="G19" i="1"/>
  <c r="F19" i="1"/>
  <c r="G18" i="1"/>
  <c r="F18" i="1"/>
  <c r="G17" i="1"/>
  <c r="F17" i="1"/>
  <c r="G16" i="1"/>
  <c r="F16" i="1"/>
  <c r="E15" i="1"/>
  <c r="G15" i="1" s="1"/>
  <c r="D14" i="1"/>
  <c r="E14" i="1" s="1"/>
  <c r="C14" i="1"/>
  <c r="B14" i="1"/>
  <c r="B9" i="1" s="1"/>
  <c r="B8" i="1" s="1"/>
  <c r="G13" i="1"/>
  <c r="F13" i="1"/>
  <c r="E13" i="1"/>
  <c r="G12" i="1"/>
  <c r="E12" i="1"/>
  <c r="F12" i="1" s="1"/>
  <c r="E11" i="1"/>
  <c r="G11" i="1" s="1"/>
  <c r="D10" i="1"/>
  <c r="D9" i="1" s="1"/>
  <c r="C10" i="1"/>
  <c r="C9" i="1" s="1"/>
  <c r="C8" i="1" s="1"/>
  <c r="B10" i="1"/>
  <c r="G7" i="1"/>
  <c r="F7" i="1"/>
  <c r="G6" i="1"/>
  <c r="F6" i="1"/>
  <c r="E5" i="1"/>
  <c r="D5" i="1"/>
  <c r="C5" i="1"/>
  <c r="C4" i="1" s="1"/>
  <c r="B5" i="1"/>
  <c r="B4" i="1" s="1"/>
  <c r="G14" i="1" l="1"/>
  <c r="F14" i="1"/>
  <c r="E9" i="1"/>
  <c r="D8" i="1"/>
  <c r="E8" i="1" s="1"/>
  <c r="E10" i="1"/>
  <c r="G5" i="1"/>
  <c r="F11" i="1"/>
  <c r="F5" i="1"/>
  <c r="G10" i="1" l="1"/>
  <c r="F10" i="1"/>
  <c r="G9" i="1"/>
  <c r="F9" i="1"/>
  <c r="G8" i="1"/>
  <c r="F8" i="1"/>
  <c r="E4" i="1"/>
  <c r="D4" i="1"/>
  <c r="G4" i="1" l="1"/>
  <c r="F4" i="1"/>
</calcChain>
</file>

<file path=xl/sharedStrings.xml><?xml version="1.0" encoding="utf-8"?>
<sst xmlns="http://schemas.openxmlformats.org/spreadsheetml/2006/main" count="67" uniqueCount="67">
  <si>
    <t>单位：万元</t>
  </si>
  <si>
    <t>项        目</t>
  </si>
  <si>
    <t>2021年决算数</t>
  </si>
  <si>
    <t>决算数占调整预算数（%）</t>
  </si>
  <si>
    <t>决算数比上年决算数增减（%）</t>
  </si>
  <si>
    <t>备注</t>
  </si>
  <si>
    <t>一般公共预算收入总计</t>
  </si>
  <si>
    <t>一、本级一般公共预算收入合计</t>
  </si>
  <si>
    <t>（一）税收收入</t>
  </si>
  <si>
    <t>（二）政府非税收入</t>
  </si>
  <si>
    <t>二、上级补助合计</t>
  </si>
  <si>
    <t>（一）计入财力的各项补助</t>
  </si>
  <si>
    <t>1、返还性收入</t>
  </si>
  <si>
    <t xml:space="preserve">（1）增值税和消费税税收返还收入 </t>
  </si>
  <si>
    <t>（2）所得税基数返还收入</t>
  </si>
  <si>
    <t>（3）成品油价格和税费改革税收返还收入</t>
  </si>
  <si>
    <t>2、一般性转移支付收入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</si>
  <si>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</si>
  <si>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</si>
  <si>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</si>
  <si>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</si>
  <si>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</si>
  <si>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</si>
  <si>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</si>
  <si>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</si>
  <si>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</si>
  <si>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</si>
  <si>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城乡居民基本医疗保险转移支付收入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</si>
  <si>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</si>
  <si>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</si>
  <si>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</si>
  <si>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</si>
  <si>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</si>
  <si>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</si>
  <si>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</si>
  <si>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</si>
  <si>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</si>
  <si>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</si>
  <si>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</si>
  <si>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</si>
  <si>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</si>
  <si>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</si>
  <si>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</si>
  <si>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</si>
  <si>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</si>
  <si>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</si>
  <si>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</si>
  <si>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</si>
  <si>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</si>
  <si>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</si>
  <si>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</si>
  <si>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</si>
  <si>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  </t>
  </si>
  <si>
    <t xml:space="preserve">      其他共同财政事权转移支付收入</t>
  </si>
  <si>
    <t xml:space="preserve">      其他一般性转移支付收入</t>
  </si>
  <si>
    <t>（二）计入专款的补助（项目资金）</t>
  </si>
  <si>
    <t>三、转贷收入合计（政府债券）</t>
  </si>
  <si>
    <t>2022年年初预算数</t>
  </si>
  <si>
    <t>2022年调整预算数</t>
  </si>
  <si>
    <t>2022年决算数</t>
  </si>
  <si>
    <t xml:space="preserve">      欠发达地区转移支付收入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</si>
  <si>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</si>
  <si>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</si>
  <si>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</si>
  <si>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>四、调入资金合计</t>
  </si>
  <si>
    <t>五、动用上年预算稳定调节基金合计</t>
  </si>
  <si>
    <t>2022年新县一般公共预算收入决算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</si>
</sst>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;[Red]0"/>
    <numFmt numFmtId="179" formatCode="0.0;[Red]0.0"/>
    <numFmt numFmtId="180" formatCode="0.0_ "/>
    <numFmt numFmtId="181" formatCode="0_);[Red]\(0\)"/>
  </numFmts>
  <fonts count="11" x14ac:knownFonts="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1"/>
      <name val="黑体"/>
      <family val="3"/>
      <charset val="134"/>
    </font>
    <font>
      <b/>
      <sz val="16"/>
      <name val="黑体"/>
      <family val="3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Helv"/>
      <family val="2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right" vertical="center" wrapText="1"/>
    </xf>
    <xf numFmtId="179" fontId="6" fillId="2" borderId="1" xfId="0" applyNumberFormat="1" applyFont="1" applyFill="1" applyBorder="1" applyAlignment="1">
      <alignment horizontal="right" vertical="center" wrapText="1"/>
    </xf>
    <xf numFmtId="18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78" fontId="6" fillId="2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 indent="1"/>
    </xf>
    <xf numFmtId="178" fontId="6" fillId="2" borderId="1" xfId="4" applyNumberFormat="1" applyFont="1" applyFill="1" applyBorder="1" applyAlignment="1">
      <alignment horizontal="right" vertical="center"/>
    </xf>
    <xf numFmtId="0" fontId="6" fillId="2" borderId="1" xfId="3" applyFont="1" applyFill="1" applyBorder="1" applyAlignment="1">
      <alignment horizontal="left" vertical="center" wrapText="1" indent="2"/>
    </xf>
    <xf numFmtId="181" fontId="6" fillId="2" borderId="1" xfId="5" applyNumberFormat="1" applyFont="1" applyFill="1" applyBorder="1" applyAlignment="1">
      <alignment vertical="center" wrapText="1"/>
    </xf>
    <xf numFmtId="1" fontId="7" fillId="0" borderId="1" xfId="0" applyNumberFormat="1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 indent="2"/>
      <protection locked="0"/>
    </xf>
    <xf numFmtId="178" fontId="6" fillId="2" borderId="1" xfId="6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 applyProtection="1">
      <alignment horizontal="left" vertical="center" indent="2"/>
      <protection locked="0"/>
    </xf>
    <xf numFmtId="0" fontId="7" fillId="0" borderId="1" xfId="0" applyFont="1" applyBorder="1" applyAlignment="1" applyProtection="1">
      <alignment horizontal="left" vertical="center" wrapText="1" indent="2"/>
      <protection locked="0"/>
    </xf>
    <xf numFmtId="0" fontId="6" fillId="2" borderId="1" xfId="2" applyFont="1" applyFill="1" applyBorder="1" applyAlignment="1">
      <alignment horizontal="right" vertical="center" wrapText="1"/>
    </xf>
    <xf numFmtId="181" fontId="6" fillId="2" borderId="1" xfId="5" applyNumberFormat="1" applyFont="1" applyFill="1" applyBorder="1" applyAlignment="1">
      <alignment horizontal="right" vertical="center" wrapText="1"/>
    </xf>
    <xf numFmtId="181" fontId="6" fillId="2" borderId="1" xfId="3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178" fontId="1" fillId="2" borderId="0" xfId="0" applyNumberFormat="1" applyFont="1" applyFill="1" applyAlignment="1">
      <alignment horizontal="center" vertical="center" wrapText="1"/>
    </xf>
    <xf numFmtId="178" fontId="4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left" vertical="center" wrapText="1" indent="3"/>
    </xf>
  </cellXfs>
  <cellStyles count="7">
    <cellStyle name="常规" xfId="0" builtinId="0"/>
    <cellStyle name="常规 18 2" xfId="6" xr:uid="{00000000-0005-0000-0000-000036000000}"/>
    <cellStyle name="常规_2013年财政收支大账(11月22日)3" xfId="5" xr:uid="{00000000-0005-0000-0000-000035000000}"/>
    <cellStyle name="常规_2013年财政收支大账(11月22日)3 2" xfId="3" xr:uid="{00000000-0005-0000-0000-000028000000}"/>
    <cellStyle name="常规_2015年财政收支大账(1月22日)" xfId="4" xr:uid="{00000000-0005-0000-0000-00002B000000}"/>
    <cellStyle name="常规_2015年财政收支大账(1月22日) 2" xfId="1" xr:uid="{00000000-0005-0000-0000-000012000000}"/>
    <cellStyle name="样式 1 2" xfId="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A5" sqref="A5"/>
    </sheetView>
  </sheetViews>
  <sheetFormatPr defaultColWidth="10" defaultRowHeight="15.6" x14ac:dyDescent="0.25"/>
  <cols>
    <col min="1" max="1" width="60.88671875" style="1"/>
    <col min="2" max="2" width="13.6640625" style="3" hidden="1" customWidth="1"/>
    <col min="3" max="3" width="9.44140625" style="3" customWidth="1"/>
    <col min="4" max="4" width="10.109375" style="3" customWidth="1"/>
    <col min="5" max="5" width="8.33203125" style="3" customWidth="1"/>
    <col min="6" max="6" width="9.109375" style="3" customWidth="1"/>
    <col min="7" max="7" width="9.33203125" style="3" customWidth="1"/>
    <col min="8" max="8" width="17.44140625" style="1" hidden="1" customWidth="1"/>
    <col min="9" max="9" width="0.109375" style="1" customWidth="1"/>
    <col min="10" max="10" width="10" style="1" customWidth="1"/>
    <col min="11" max="16384" width="10" style="1"/>
  </cols>
  <sheetData>
    <row r="1" spans="1:10" ht="37.049999999999997" customHeight="1" x14ac:dyDescent="0.25">
      <c r="A1" s="32" t="s">
        <v>66</v>
      </c>
      <c r="B1" s="32"/>
      <c r="C1" s="32"/>
      <c r="D1" s="32"/>
      <c r="E1" s="32"/>
      <c r="F1" s="32"/>
      <c r="G1" s="32"/>
      <c r="H1" s="32"/>
      <c r="I1" s="29"/>
    </row>
    <row r="2" spans="1:10" ht="22.5" customHeight="1" x14ac:dyDescent="0.25">
      <c r="A2" s="34"/>
      <c r="B2" s="4"/>
      <c r="C2" s="5"/>
      <c r="D2" s="4"/>
      <c r="E2" s="4"/>
      <c r="F2" s="6" t="s">
        <v>0</v>
      </c>
      <c r="G2" s="4"/>
      <c r="H2" s="35"/>
      <c r="I2" s="29"/>
    </row>
    <row r="3" spans="1:10" s="2" customFormat="1" ht="65.25" customHeight="1" x14ac:dyDescent="0.25">
      <c r="A3" s="7" t="s">
        <v>1</v>
      </c>
      <c r="B3" s="7" t="s">
        <v>2</v>
      </c>
      <c r="C3" s="7" t="s">
        <v>57</v>
      </c>
      <c r="D3" s="7" t="s">
        <v>58</v>
      </c>
      <c r="E3" s="7" t="s">
        <v>59</v>
      </c>
      <c r="F3" s="7" t="s">
        <v>3</v>
      </c>
      <c r="G3" s="7" t="s">
        <v>4</v>
      </c>
      <c r="H3" s="7" t="s">
        <v>5</v>
      </c>
    </row>
    <row r="4" spans="1:10" s="2" customFormat="1" ht="21" customHeight="1" x14ac:dyDescent="0.25">
      <c r="A4" s="8" t="s">
        <v>6</v>
      </c>
      <c r="B4" s="9">
        <f>SUM(B5,B8,B58:B60)</f>
        <v>336821</v>
      </c>
      <c r="C4" s="9">
        <f>SUM(C5,C8,C58:C60)</f>
        <v>305256</v>
      </c>
      <c r="D4" s="9">
        <f>SUM(D5,D8,D58:D60)</f>
        <v>387312</v>
      </c>
      <c r="E4" s="9">
        <f>SUM(E5,E8,E58:E60)</f>
        <v>387312</v>
      </c>
      <c r="F4" s="10">
        <f>ROUND((E4/D4)*100,1)</f>
        <v>100</v>
      </c>
      <c r="G4" s="11">
        <f t="shared" ref="G4:G60" si="0">ROUND((E4/B4-1)*100,1)</f>
        <v>15</v>
      </c>
      <c r="H4" s="33"/>
      <c r="I4" s="30"/>
      <c r="J4" s="30"/>
    </row>
    <row r="5" spans="1:10" s="2" customFormat="1" ht="21" customHeight="1" x14ac:dyDescent="0.25">
      <c r="A5" s="12" t="s">
        <v>7</v>
      </c>
      <c r="B5" s="13">
        <f>SUM(B6:B7)</f>
        <v>76171</v>
      </c>
      <c r="C5" s="13">
        <f>SUM(C6:C7)</f>
        <v>80750</v>
      </c>
      <c r="D5" s="13">
        <f>SUM(D6:D7)</f>
        <v>80761</v>
      </c>
      <c r="E5" s="13">
        <f>SUM(E6:E7)</f>
        <v>80761</v>
      </c>
      <c r="F5" s="10">
        <f t="shared" ref="F5:F60" si="1">ROUND((E5/D5)*100,1)</f>
        <v>100</v>
      </c>
      <c r="G5" s="11">
        <f t="shared" si="0"/>
        <v>6</v>
      </c>
      <c r="H5" s="33"/>
      <c r="I5" s="30"/>
    </row>
    <row r="6" spans="1:10" s="2" customFormat="1" ht="21" customHeight="1" x14ac:dyDescent="0.25">
      <c r="A6" s="14" t="s">
        <v>8</v>
      </c>
      <c r="B6" s="9">
        <v>49671</v>
      </c>
      <c r="C6" s="15">
        <v>52900</v>
      </c>
      <c r="D6" s="15">
        <v>52905</v>
      </c>
      <c r="E6" s="9">
        <v>52905</v>
      </c>
      <c r="F6" s="10">
        <f t="shared" si="1"/>
        <v>100</v>
      </c>
      <c r="G6" s="11">
        <f t="shared" si="0"/>
        <v>6.5</v>
      </c>
      <c r="H6" s="33"/>
      <c r="I6" s="30"/>
    </row>
    <row r="7" spans="1:10" s="2" customFormat="1" ht="21" customHeight="1" x14ac:dyDescent="0.25">
      <c r="A7" s="14" t="s">
        <v>9</v>
      </c>
      <c r="B7" s="9">
        <v>26500</v>
      </c>
      <c r="C7" s="15">
        <v>27850</v>
      </c>
      <c r="D7" s="15">
        <v>27856</v>
      </c>
      <c r="E7" s="9">
        <v>27856</v>
      </c>
      <c r="F7" s="10">
        <f t="shared" si="1"/>
        <v>100</v>
      </c>
      <c r="G7" s="11">
        <f t="shared" si="0"/>
        <v>5.0999999999999996</v>
      </c>
      <c r="H7" s="33"/>
      <c r="I7" s="30"/>
    </row>
    <row r="8" spans="1:10" ht="21" customHeight="1" x14ac:dyDescent="0.25">
      <c r="A8" s="12" t="s">
        <v>10</v>
      </c>
      <c r="B8" s="9">
        <f>SUM(B9,B57)</f>
        <v>225120</v>
      </c>
      <c r="C8" s="9">
        <f>SUM(C9,C57)</f>
        <v>136020</v>
      </c>
      <c r="D8" s="9">
        <f>SUM(D9,D57)</f>
        <v>246018</v>
      </c>
      <c r="E8" s="9">
        <f t="shared" ref="E8:E15" si="2">D8</f>
        <v>246018</v>
      </c>
      <c r="F8" s="10">
        <f t="shared" si="1"/>
        <v>100</v>
      </c>
      <c r="G8" s="11">
        <f t="shared" si="0"/>
        <v>9.3000000000000007</v>
      </c>
      <c r="H8" s="33"/>
      <c r="I8" s="31"/>
    </row>
    <row r="9" spans="1:10" s="2" customFormat="1" ht="21" customHeight="1" x14ac:dyDescent="0.25">
      <c r="A9" s="14" t="s">
        <v>11</v>
      </c>
      <c r="B9" s="9">
        <f>SUM(B10,B14)</f>
        <v>187914</v>
      </c>
      <c r="C9" s="9">
        <f>SUM(C10,C14)</f>
        <v>132190</v>
      </c>
      <c r="D9" s="9">
        <f>SUM(D10,D14)</f>
        <v>222562</v>
      </c>
      <c r="E9" s="9">
        <f t="shared" si="2"/>
        <v>222562</v>
      </c>
      <c r="F9" s="10">
        <f t="shared" si="1"/>
        <v>100</v>
      </c>
      <c r="G9" s="11">
        <f t="shared" si="0"/>
        <v>18.399999999999999</v>
      </c>
      <c r="H9" s="33"/>
    </row>
    <row r="10" spans="1:10" ht="21" customHeight="1" x14ac:dyDescent="0.25">
      <c r="A10" s="16" t="s">
        <v>12</v>
      </c>
      <c r="B10" s="13">
        <f>SUM(B11:B13)</f>
        <v>3186</v>
      </c>
      <c r="C10" s="13">
        <f>SUM(C11:C13)</f>
        <v>3186</v>
      </c>
      <c r="D10" s="13">
        <f>SUM(D11:D13)</f>
        <v>3186</v>
      </c>
      <c r="E10" s="9">
        <f t="shared" si="2"/>
        <v>3186</v>
      </c>
      <c r="F10" s="10">
        <f t="shared" si="1"/>
        <v>100</v>
      </c>
      <c r="G10" s="11">
        <f t="shared" si="0"/>
        <v>0</v>
      </c>
      <c r="H10" s="33"/>
      <c r="I10" s="29"/>
    </row>
    <row r="11" spans="1:10" ht="20.399999999999999" customHeight="1" x14ac:dyDescent="0.25">
      <c r="A11" s="36" t="s">
        <v>13</v>
      </c>
      <c r="B11" s="17">
        <v>1651</v>
      </c>
      <c r="C11" s="17">
        <v>1651</v>
      </c>
      <c r="D11" s="17">
        <v>1651</v>
      </c>
      <c r="E11" s="9">
        <f t="shared" si="2"/>
        <v>1651</v>
      </c>
      <c r="F11" s="10">
        <f t="shared" si="1"/>
        <v>100</v>
      </c>
      <c r="G11" s="11">
        <f t="shared" si="0"/>
        <v>0</v>
      </c>
      <c r="H11" s="33"/>
      <c r="I11" s="29"/>
    </row>
    <row r="12" spans="1:10" ht="20.399999999999999" customHeight="1" x14ac:dyDescent="0.25">
      <c r="A12" s="36" t="s">
        <v>14</v>
      </c>
      <c r="B12" s="17">
        <v>692</v>
      </c>
      <c r="C12" s="17">
        <v>692</v>
      </c>
      <c r="D12" s="17">
        <v>692</v>
      </c>
      <c r="E12" s="9">
        <f t="shared" si="2"/>
        <v>692</v>
      </c>
      <c r="F12" s="10">
        <f t="shared" si="1"/>
        <v>100</v>
      </c>
      <c r="G12" s="11">
        <f t="shared" si="0"/>
        <v>0</v>
      </c>
      <c r="H12" s="33"/>
      <c r="I12" s="29"/>
    </row>
    <row r="13" spans="1:10" ht="20.399999999999999" customHeight="1" x14ac:dyDescent="0.25">
      <c r="A13" s="36" t="s">
        <v>15</v>
      </c>
      <c r="B13" s="17">
        <v>843</v>
      </c>
      <c r="C13" s="17">
        <v>843</v>
      </c>
      <c r="D13" s="17">
        <v>843</v>
      </c>
      <c r="E13" s="9">
        <f t="shared" si="2"/>
        <v>843</v>
      </c>
      <c r="F13" s="10">
        <f t="shared" si="1"/>
        <v>100</v>
      </c>
      <c r="G13" s="11">
        <f t="shared" si="0"/>
        <v>0</v>
      </c>
      <c r="H13" s="33"/>
      <c r="I13" s="29"/>
    </row>
    <row r="14" spans="1:10" ht="21" customHeight="1" x14ac:dyDescent="0.25">
      <c r="A14" s="16" t="s">
        <v>16</v>
      </c>
      <c r="B14" s="9">
        <f>SUM(B15:B56)</f>
        <v>184728</v>
      </c>
      <c r="C14" s="9">
        <f>SUM(C15:C56)</f>
        <v>129004</v>
      </c>
      <c r="D14" s="9">
        <f>SUM(D15:D56)</f>
        <v>219376</v>
      </c>
      <c r="E14" s="9">
        <f t="shared" si="2"/>
        <v>219376</v>
      </c>
      <c r="F14" s="10">
        <f t="shared" si="1"/>
        <v>100</v>
      </c>
      <c r="G14" s="11">
        <f t="shared" si="0"/>
        <v>18.8</v>
      </c>
      <c r="H14" s="33"/>
    </row>
    <row r="15" spans="1:10" ht="21" hidden="1" customHeight="1" x14ac:dyDescent="0.25">
      <c r="A15" s="18" t="s">
        <v>17</v>
      </c>
      <c r="B15" s="9">
        <v>0</v>
      </c>
      <c r="C15" s="19"/>
      <c r="D15" s="9">
        <v>0</v>
      </c>
      <c r="E15" s="9">
        <f t="shared" si="2"/>
        <v>0</v>
      </c>
      <c r="F15" s="10"/>
      <c r="G15" s="11" t="e">
        <f t="shared" si="0"/>
        <v>#DIV/0!</v>
      </c>
      <c r="H15" s="33"/>
    </row>
    <row r="16" spans="1:10" ht="21" customHeight="1" x14ac:dyDescent="0.25">
      <c r="A16" s="20" t="s">
        <v>18</v>
      </c>
      <c r="B16" s="21">
        <v>45324</v>
      </c>
      <c r="C16" s="19">
        <v>28405</v>
      </c>
      <c r="D16" s="21">
        <v>55049</v>
      </c>
      <c r="E16" s="9">
        <v>55049</v>
      </c>
      <c r="F16" s="10">
        <f t="shared" si="1"/>
        <v>100</v>
      </c>
      <c r="G16" s="11">
        <f t="shared" si="0"/>
        <v>21.5</v>
      </c>
      <c r="H16" s="33"/>
    </row>
    <row r="17" spans="1:8" ht="21" customHeight="1" x14ac:dyDescent="0.25">
      <c r="A17" s="22" t="s">
        <v>19</v>
      </c>
      <c r="B17" s="21">
        <v>17815</v>
      </c>
      <c r="C17" s="19">
        <v>33030</v>
      </c>
      <c r="D17" s="21">
        <v>19507</v>
      </c>
      <c r="E17" s="9">
        <v>19507</v>
      </c>
      <c r="F17" s="10">
        <f t="shared" si="1"/>
        <v>100</v>
      </c>
      <c r="G17" s="11">
        <f t="shared" si="0"/>
        <v>9.5</v>
      </c>
      <c r="H17" s="33"/>
    </row>
    <row r="18" spans="1:8" ht="21" customHeight="1" x14ac:dyDescent="0.25">
      <c r="A18" s="22" t="s">
        <v>20</v>
      </c>
      <c r="B18" s="21">
        <v>5801</v>
      </c>
      <c r="C18" s="19">
        <v>1718</v>
      </c>
      <c r="D18" s="21">
        <v>9518</v>
      </c>
      <c r="E18" s="9">
        <v>9518</v>
      </c>
      <c r="F18" s="10">
        <f t="shared" si="1"/>
        <v>100</v>
      </c>
      <c r="G18" s="11">
        <f t="shared" si="0"/>
        <v>64.099999999999994</v>
      </c>
      <c r="H18" s="33"/>
    </row>
    <row r="19" spans="1:8" ht="21" hidden="1" customHeight="1" x14ac:dyDescent="0.25">
      <c r="A19" s="22" t="s">
        <v>21</v>
      </c>
      <c r="B19" s="21">
        <v>0</v>
      </c>
      <c r="C19" s="19"/>
      <c r="D19" s="21"/>
      <c r="E19" s="9"/>
      <c r="F19" s="10" t="e">
        <f t="shared" si="1"/>
        <v>#DIV/0!</v>
      </c>
      <c r="G19" s="11" t="e">
        <f t="shared" si="0"/>
        <v>#DIV/0!</v>
      </c>
      <c r="H19" s="33"/>
    </row>
    <row r="20" spans="1:8" ht="21" hidden="1" customHeight="1" x14ac:dyDescent="0.25">
      <c r="A20" s="22" t="s">
        <v>22</v>
      </c>
      <c r="B20" s="21">
        <v>0</v>
      </c>
      <c r="C20" s="19"/>
      <c r="D20" s="21"/>
      <c r="E20" s="9"/>
      <c r="F20" s="10" t="e">
        <f t="shared" si="1"/>
        <v>#DIV/0!</v>
      </c>
      <c r="G20" s="11" t="e">
        <f t="shared" si="0"/>
        <v>#DIV/0!</v>
      </c>
      <c r="H20" s="33"/>
    </row>
    <row r="21" spans="1:8" ht="21" hidden="1" customHeight="1" x14ac:dyDescent="0.25">
      <c r="A21" s="22" t="s">
        <v>23</v>
      </c>
      <c r="B21" s="21">
        <v>0</v>
      </c>
      <c r="C21" s="19"/>
      <c r="D21" s="21"/>
      <c r="E21" s="9"/>
      <c r="F21" s="10"/>
      <c r="G21" s="11" t="e">
        <f t="shared" si="0"/>
        <v>#DIV/0!</v>
      </c>
      <c r="H21" s="33"/>
    </row>
    <row r="22" spans="1:8" ht="21" hidden="1" customHeight="1" x14ac:dyDescent="0.25">
      <c r="A22" s="22" t="s">
        <v>24</v>
      </c>
      <c r="B22" s="21">
        <v>0</v>
      </c>
      <c r="C22" s="19"/>
      <c r="D22" s="21"/>
      <c r="E22" s="9"/>
      <c r="F22" s="10"/>
      <c r="G22" s="11" t="e">
        <f t="shared" si="0"/>
        <v>#DIV/0!</v>
      </c>
      <c r="H22" s="33"/>
    </row>
    <row r="23" spans="1:8" ht="21" hidden="1" customHeight="1" x14ac:dyDescent="0.25">
      <c r="A23" s="22" t="s">
        <v>25</v>
      </c>
      <c r="B23" s="21">
        <v>0</v>
      </c>
      <c r="C23" s="19"/>
      <c r="D23" s="21"/>
      <c r="E23" s="9"/>
      <c r="F23" s="10"/>
      <c r="G23" s="11" t="e">
        <f t="shared" si="0"/>
        <v>#DIV/0!</v>
      </c>
      <c r="H23" s="33"/>
    </row>
    <row r="24" spans="1:8" ht="21" hidden="1" customHeight="1" x14ac:dyDescent="0.25">
      <c r="A24" s="22" t="s">
        <v>26</v>
      </c>
      <c r="B24" s="21">
        <v>0</v>
      </c>
      <c r="C24" s="19"/>
      <c r="D24" s="21"/>
      <c r="E24" s="9"/>
      <c r="F24" s="10"/>
      <c r="G24" s="11" t="e">
        <f t="shared" si="0"/>
        <v>#DIV/0!</v>
      </c>
      <c r="H24" s="33"/>
    </row>
    <row r="25" spans="1:8" ht="21" hidden="1" customHeight="1" x14ac:dyDescent="0.25">
      <c r="A25" s="20" t="s">
        <v>27</v>
      </c>
      <c r="B25" s="21">
        <v>0</v>
      </c>
      <c r="C25" s="19"/>
      <c r="D25" s="21"/>
      <c r="E25" s="9"/>
      <c r="F25" s="10"/>
      <c r="G25" s="11" t="e">
        <f t="shared" si="0"/>
        <v>#DIV/0!</v>
      </c>
      <c r="H25" s="33"/>
    </row>
    <row r="26" spans="1:8" ht="21" hidden="1" customHeight="1" x14ac:dyDescent="0.25">
      <c r="A26" s="22" t="s">
        <v>28</v>
      </c>
      <c r="B26" s="21">
        <v>0</v>
      </c>
      <c r="C26" s="19"/>
      <c r="D26" s="21"/>
      <c r="E26" s="9"/>
      <c r="F26" s="10"/>
      <c r="G26" s="11" t="e">
        <f t="shared" si="0"/>
        <v>#DIV/0!</v>
      </c>
      <c r="H26" s="33"/>
    </row>
    <row r="27" spans="1:8" ht="21" hidden="1" customHeight="1" x14ac:dyDescent="0.25">
      <c r="A27" s="22" t="s">
        <v>29</v>
      </c>
      <c r="B27" s="9">
        <v>0</v>
      </c>
      <c r="C27" s="19"/>
      <c r="D27" s="9"/>
      <c r="E27" s="9"/>
      <c r="F27" s="10"/>
      <c r="G27" s="11" t="e">
        <f t="shared" si="0"/>
        <v>#DIV/0!</v>
      </c>
      <c r="H27" s="33"/>
    </row>
    <row r="28" spans="1:8" ht="21" customHeight="1" x14ac:dyDescent="0.25">
      <c r="A28" s="22" t="s">
        <v>30</v>
      </c>
      <c r="B28" s="21">
        <v>9217</v>
      </c>
      <c r="C28" s="19">
        <v>8446</v>
      </c>
      <c r="D28" s="21">
        <v>10232</v>
      </c>
      <c r="E28" s="9">
        <v>10232</v>
      </c>
      <c r="F28" s="10">
        <f t="shared" si="1"/>
        <v>100</v>
      </c>
      <c r="G28" s="11">
        <f t="shared" si="0"/>
        <v>11</v>
      </c>
      <c r="H28" s="33"/>
    </row>
    <row r="29" spans="1:8" ht="21" customHeight="1" x14ac:dyDescent="0.25">
      <c r="A29" s="22" t="s">
        <v>31</v>
      </c>
      <c r="B29" s="21">
        <v>13275</v>
      </c>
      <c r="C29" s="19">
        <v>12033</v>
      </c>
      <c r="D29" s="21">
        <v>18450</v>
      </c>
      <c r="E29" s="9">
        <v>18450</v>
      </c>
      <c r="F29" s="10">
        <f t="shared" si="1"/>
        <v>100</v>
      </c>
      <c r="G29" s="11">
        <f t="shared" si="0"/>
        <v>39</v>
      </c>
      <c r="H29" s="33"/>
    </row>
    <row r="30" spans="1:8" ht="21" customHeight="1" x14ac:dyDescent="0.25">
      <c r="A30" s="22" t="s">
        <v>32</v>
      </c>
      <c r="B30" s="21">
        <v>8000</v>
      </c>
      <c r="C30" s="19">
        <v>8000</v>
      </c>
      <c r="D30" s="21">
        <v>10000</v>
      </c>
      <c r="E30" s="9">
        <v>10000</v>
      </c>
      <c r="F30" s="10">
        <f t="shared" si="1"/>
        <v>100</v>
      </c>
      <c r="G30" s="11">
        <f t="shared" si="0"/>
        <v>25</v>
      </c>
      <c r="H30" s="33"/>
    </row>
    <row r="31" spans="1:8" ht="21" customHeight="1" x14ac:dyDescent="0.25">
      <c r="A31" s="22" t="s">
        <v>60</v>
      </c>
      <c r="B31" s="21">
        <v>7973</v>
      </c>
      <c r="C31" s="19">
        <v>5743</v>
      </c>
      <c r="D31" s="21">
        <v>6123</v>
      </c>
      <c r="E31" s="9">
        <v>6123</v>
      </c>
      <c r="F31" s="10">
        <f t="shared" si="1"/>
        <v>100</v>
      </c>
      <c r="G31" s="11">
        <f t="shared" si="0"/>
        <v>-23.2</v>
      </c>
      <c r="H31" s="33"/>
    </row>
    <row r="32" spans="1:8" ht="21" hidden="1" customHeight="1" x14ac:dyDescent="0.25">
      <c r="A32" s="23" t="s">
        <v>33</v>
      </c>
      <c r="B32" s="21">
        <v>0</v>
      </c>
      <c r="C32" s="19"/>
      <c r="D32" s="21"/>
      <c r="E32" s="9"/>
      <c r="F32" s="10" t="e">
        <f t="shared" si="1"/>
        <v>#DIV/0!</v>
      </c>
      <c r="G32" s="11" t="e">
        <f t="shared" si="0"/>
        <v>#DIV/0!</v>
      </c>
      <c r="H32" s="33"/>
    </row>
    <row r="33" spans="1:8" ht="21" hidden="1" customHeight="1" x14ac:dyDescent="0.25">
      <c r="A33" s="23" t="s">
        <v>34</v>
      </c>
      <c r="B33" s="21">
        <v>0</v>
      </c>
      <c r="C33" s="19"/>
      <c r="D33" s="21"/>
      <c r="E33" s="9"/>
      <c r="F33" s="10" t="e">
        <f t="shared" si="1"/>
        <v>#DIV/0!</v>
      </c>
      <c r="G33" s="11" t="e">
        <f t="shared" si="0"/>
        <v>#DIV/0!</v>
      </c>
      <c r="H33" s="33"/>
    </row>
    <row r="34" spans="1:8" ht="21" hidden="1" customHeight="1" x14ac:dyDescent="0.25">
      <c r="A34" s="23" t="s">
        <v>35</v>
      </c>
      <c r="B34" s="21">
        <v>0</v>
      </c>
      <c r="C34" s="19"/>
      <c r="D34" s="21"/>
      <c r="E34" s="9"/>
      <c r="F34" s="10" t="e">
        <f t="shared" si="1"/>
        <v>#DIV/0!</v>
      </c>
      <c r="G34" s="11" t="e">
        <f t="shared" si="0"/>
        <v>#DIV/0!</v>
      </c>
      <c r="H34" s="33"/>
    </row>
    <row r="35" spans="1:8" ht="21" customHeight="1" x14ac:dyDescent="0.25">
      <c r="A35" s="23" t="s">
        <v>36</v>
      </c>
      <c r="B35" s="21">
        <v>830</v>
      </c>
      <c r="C35" s="19"/>
      <c r="D35" s="21">
        <v>886</v>
      </c>
      <c r="E35" s="9">
        <v>886</v>
      </c>
      <c r="F35" s="10">
        <f t="shared" si="1"/>
        <v>100</v>
      </c>
      <c r="G35" s="11">
        <f t="shared" si="0"/>
        <v>6.7</v>
      </c>
      <c r="H35" s="33"/>
    </row>
    <row r="36" spans="1:8" ht="21" customHeight="1" x14ac:dyDescent="0.25">
      <c r="A36" s="23" t="s">
        <v>37</v>
      </c>
      <c r="B36" s="21">
        <v>12551</v>
      </c>
      <c r="C36" s="19">
        <v>5516</v>
      </c>
      <c r="D36" s="21">
        <v>12922</v>
      </c>
      <c r="E36" s="9">
        <v>12922</v>
      </c>
      <c r="F36" s="10">
        <f t="shared" si="1"/>
        <v>100</v>
      </c>
      <c r="G36" s="11">
        <f t="shared" si="0"/>
        <v>3</v>
      </c>
      <c r="H36" s="33"/>
    </row>
    <row r="37" spans="1:8" ht="21" hidden="1" customHeight="1" x14ac:dyDescent="0.25">
      <c r="A37" s="23" t="s">
        <v>38</v>
      </c>
      <c r="B37" s="9">
        <v>0</v>
      </c>
      <c r="C37" s="19"/>
      <c r="D37" s="9">
        <v>40</v>
      </c>
      <c r="E37" s="9">
        <v>40</v>
      </c>
      <c r="F37" s="10">
        <f t="shared" si="1"/>
        <v>100</v>
      </c>
      <c r="G37" s="11"/>
      <c r="H37" s="33"/>
    </row>
    <row r="38" spans="1:8" ht="21" customHeight="1" x14ac:dyDescent="0.25">
      <c r="A38" s="23" t="s">
        <v>39</v>
      </c>
      <c r="B38" s="21">
        <v>1598</v>
      </c>
      <c r="C38" s="19">
        <v>292</v>
      </c>
      <c r="D38" s="21">
        <v>1789</v>
      </c>
      <c r="E38" s="9">
        <v>1789</v>
      </c>
      <c r="F38" s="10">
        <f t="shared" si="1"/>
        <v>100</v>
      </c>
      <c r="G38" s="11">
        <f t="shared" si="0"/>
        <v>12</v>
      </c>
      <c r="H38" s="33"/>
    </row>
    <row r="39" spans="1:8" ht="21" customHeight="1" x14ac:dyDescent="0.25">
      <c r="A39" s="23" t="s">
        <v>40</v>
      </c>
      <c r="B39" s="21">
        <v>24363</v>
      </c>
      <c r="C39" s="19">
        <v>9619</v>
      </c>
      <c r="D39" s="21">
        <v>12930</v>
      </c>
      <c r="E39" s="9">
        <v>12930</v>
      </c>
      <c r="F39" s="10">
        <f t="shared" si="1"/>
        <v>100</v>
      </c>
      <c r="G39" s="11">
        <f t="shared" si="0"/>
        <v>-46.9</v>
      </c>
      <c r="H39" s="33"/>
    </row>
    <row r="40" spans="1:8" ht="21" customHeight="1" x14ac:dyDescent="0.25">
      <c r="A40" s="23" t="s">
        <v>41</v>
      </c>
      <c r="B40" s="21">
        <v>11979</v>
      </c>
      <c r="C40" s="19">
        <v>4578</v>
      </c>
      <c r="D40" s="21">
        <v>5804</v>
      </c>
      <c r="E40" s="9">
        <v>5804</v>
      </c>
      <c r="F40" s="10">
        <f t="shared" si="1"/>
        <v>100</v>
      </c>
      <c r="G40" s="11">
        <f t="shared" si="0"/>
        <v>-51.5</v>
      </c>
      <c r="H40" s="33"/>
    </row>
    <row r="41" spans="1:8" ht="21" customHeight="1" x14ac:dyDescent="0.25">
      <c r="A41" s="23" t="s">
        <v>42</v>
      </c>
      <c r="B41" s="21">
        <v>1252</v>
      </c>
      <c r="C41" s="19">
        <v>586</v>
      </c>
      <c r="D41" s="21">
        <v>1496</v>
      </c>
      <c r="E41" s="9">
        <v>1496</v>
      </c>
      <c r="F41" s="10">
        <f t="shared" si="1"/>
        <v>100</v>
      </c>
      <c r="G41" s="11">
        <f t="shared" si="0"/>
        <v>19.5</v>
      </c>
      <c r="H41" s="33"/>
    </row>
    <row r="42" spans="1:8" ht="21" hidden="1" customHeight="1" x14ac:dyDescent="0.25">
      <c r="A42" s="23" t="s">
        <v>43</v>
      </c>
      <c r="B42" s="21">
        <v>0</v>
      </c>
      <c r="C42" s="19"/>
      <c r="D42" s="21"/>
      <c r="E42" s="9"/>
      <c r="F42" s="10" t="e">
        <f t="shared" si="1"/>
        <v>#DIV/0!</v>
      </c>
      <c r="G42" s="11" t="e">
        <f t="shared" si="0"/>
        <v>#DIV/0!</v>
      </c>
      <c r="H42" s="33"/>
    </row>
    <row r="43" spans="1:8" ht="21" customHeight="1" x14ac:dyDescent="0.25">
      <c r="A43" s="23" t="s">
        <v>44</v>
      </c>
      <c r="B43" s="21">
        <v>18844</v>
      </c>
      <c r="C43" s="19">
        <v>10384</v>
      </c>
      <c r="D43" s="21">
        <v>32011</v>
      </c>
      <c r="E43" s="9">
        <v>32011</v>
      </c>
      <c r="F43" s="10">
        <f t="shared" si="1"/>
        <v>100</v>
      </c>
      <c r="G43" s="11">
        <f t="shared" si="0"/>
        <v>69.900000000000006</v>
      </c>
      <c r="H43" s="33"/>
    </row>
    <row r="44" spans="1:8" ht="21" customHeight="1" x14ac:dyDescent="0.25">
      <c r="A44" s="23" t="s">
        <v>45</v>
      </c>
      <c r="B44" s="21">
        <v>4698</v>
      </c>
      <c r="C44" s="19">
        <v>40</v>
      </c>
      <c r="D44" s="21">
        <v>6450</v>
      </c>
      <c r="E44" s="9">
        <v>6450</v>
      </c>
      <c r="F44" s="10">
        <f t="shared" si="1"/>
        <v>100</v>
      </c>
      <c r="G44" s="11">
        <f t="shared" si="0"/>
        <v>37.299999999999997</v>
      </c>
      <c r="H44" s="33"/>
    </row>
    <row r="45" spans="1:8" ht="21" hidden="1" customHeight="1" x14ac:dyDescent="0.25">
      <c r="A45" s="23" t="s">
        <v>46</v>
      </c>
      <c r="B45" s="21">
        <v>0</v>
      </c>
      <c r="C45" s="19"/>
      <c r="D45" s="21"/>
      <c r="E45" s="9"/>
      <c r="F45" s="10" t="e">
        <f t="shared" si="1"/>
        <v>#DIV/0!</v>
      </c>
      <c r="G45" s="11" t="e">
        <f t="shared" si="0"/>
        <v>#DIV/0!</v>
      </c>
      <c r="H45" s="33"/>
    </row>
    <row r="46" spans="1:8" ht="21" hidden="1" customHeight="1" x14ac:dyDescent="0.25">
      <c r="A46" s="23" t="s">
        <v>47</v>
      </c>
      <c r="B46" s="21">
        <v>0</v>
      </c>
      <c r="C46" s="19"/>
      <c r="D46" s="21"/>
      <c r="E46" s="9"/>
      <c r="F46" s="10" t="e">
        <f t="shared" si="1"/>
        <v>#DIV/0!</v>
      </c>
      <c r="G46" s="11" t="e">
        <f t="shared" si="0"/>
        <v>#DIV/0!</v>
      </c>
      <c r="H46" s="33"/>
    </row>
    <row r="47" spans="1:8" ht="21" hidden="1" customHeight="1" x14ac:dyDescent="0.25">
      <c r="A47" s="23" t="s">
        <v>48</v>
      </c>
      <c r="B47" s="21">
        <v>0</v>
      </c>
      <c r="C47" s="19"/>
      <c r="D47" s="21"/>
      <c r="E47" s="9"/>
      <c r="F47" s="10" t="e">
        <f t="shared" si="1"/>
        <v>#DIV/0!</v>
      </c>
      <c r="G47" s="11" t="e">
        <f t="shared" si="0"/>
        <v>#DIV/0!</v>
      </c>
      <c r="H47" s="33"/>
    </row>
    <row r="48" spans="1:8" ht="21" hidden="1" customHeight="1" x14ac:dyDescent="0.25">
      <c r="A48" s="23" t="s">
        <v>49</v>
      </c>
      <c r="B48" s="21">
        <v>0</v>
      </c>
      <c r="C48" s="19"/>
      <c r="D48" s="21"/>
      <c r="E48" s="9"/>
      <c r="F48" s="10" t="e">
        <f t="shared" si="1"/>
        <v>#DIV/0!</v>
      </c>
      <c r="G48" s="11" t="e">
        <f t="shared" si="0"/>
        <v>#DIV/0!</v>
      </c>
      <c r="H48" s="33"/>
    </row>
    <row r="49" spans="1:8" ht="21" customHeight="1" x14ac:dyDescent="0.25">
      <c r="A49" s="23" t="s">
        <v>50</v>
      </c>
      <c r="B49" s="21">
        <v>705</v>
      </c>
      <c r="C49" s="19">
        <v>614</v>
      </c>
      <c r="D49" s="21">
        <v>1396</v>
      </c>
      <c r="E49" s="9">
        <v>1396</v>
      </c>
      <c r="F49" s="10">
        <f t="shared" si="1"/>
        <v>100</v>
      </c>
      <c r="G49" s="11">
        <f t="shared" si="0"/>
        <v>98</v>
      </c>
      <c r="H49" s="33"/>
    </row>
    <row r="50" spans="1:8" ht="21" hidden="1" customHeight="1" x14ac:dyDescent="0.25">
      <c r="A50" s="23" t="s">
        <v>51</v>
      </c>
      <c r="B50" s="9"/>
      <c r="C50" s="19"/>
      <c r="D50" s="9"/>
      <c r="E50" s="9"/>
      <c r="F50" s="10" t="e">
        <f t="shared" si="1"/>
        <v>#DIV/0!</v>
      </c>
      <c r="G50" s="11" t="e">
        <f t="shared" si="0"/>
        <v>#DIV/0!</v>
      </c>
      <c r="H50" s="33"/>
    </row>
    <row r="51" spans="1:8" ht="21" customHeight="1" x14ac:dyDescent="0.25">
      <c r="A51" s="23" t="s">
        <v>52</v>
      </c>
      <c r="B51" s="9"/>
      <c r="C51" s="19"/>
      <c r="D51" s="9">
        <v>802</v>
      </c>
      <c r="E51" s="9">
        <v>802</v>
      </c>
      <c r="F51" s="10">
        <f t="shared" si="1"/>
        <v>100</v>
      </c>
      <c r="G51" s="11"/>
      <c r="H51" s="33"/>
    </row>
    <row r="52" spans="1:8" ht="21" hidden="1" customHeight="1" x14ac:dyDescent="0.25">
      <c r="A52" s="23" t="s">
        <v>61</v>
      </c>
      <c r="B52" s="9"/>
      <c r="C52" s="19"/>
      <c r="D52" s="9">
        <v>531</v>
      </c>
      <c r="E52" s="9">
        <v>531</v>
      </c>
      <c r="F52" s="10">
        <f t="shared" si="1"/>
        <v>100</v>
      </c>
      <c r="G52" s="11"/>
      <c r="H52" s="33"/>
    </row>
    <row r="53" spans="1:8" ht="21" customHeight="1" x14ac:dyDescent="0.25">
      <c r="A53" s="23" t="s">
        <v>62</v>
      </c>
      <c r="B53" s="9"/>
      <c r="C53" s="19"/>
      <c r="D53" s="9">
        <v>1180</v>
      </c>
      <c r="E53" s="9">
        <v>1180</v>
      </c>
      <c r="F53" s="10">
        <f t="shared" si="1"/>
        <v>100</v>
      </c>
      <c r="G53" s="11"/>
      <c r="H53" s="33"/>
    </row>
    <row r="54" spans="1:8" ht="21" customHeight="1" x14ac:dyDescent="0.25">
      <c r="A54" s="23" t="s">
        <v>63</v>
      </c>
      <c r="B54" s="9"/>
      <c r="C54" s="19"/>
      <c r="D54" s="9">
        <v>12260</v>
      </c>
      <c r="E54" s="9">
        <v>12260</v>
      </c>
      <c r="F54" s="10">
        <f t="shared" si="1"/>
        <v>100</v>
      </c>
      <c r="G54" s="11"/>
      <c r="H54" s="33"/>
    </row>
    <row r="55" spans="1:8" ht="21" customHeight="1" x14ac:dyDescent="0.25">
      <c r="A55" s="23" t="s">
        <v>53</v>
      </c>
      <c r="B55" s="24">
        <v>503</v>
      </c>
      <c r="C55" s="19"/>
      <c r="D55" s="24"/>
      <c r="E55" s="9"/>
      <c r="F55" s="10"/>
      <c r="G55" s="11">
        <f t="shared" si="0"/>
        <v>-100</v>
      </c>
      <c r="H55" s="33"/>
    </row>
    <row r="56" spans="1:8" ht="21" customHeight="1" x14ac:dyDescent="0.25">
      <c r="A56" s="22" t="s">
        <v>54</v>
      </c>
      <c r="B56" s="21"/>
      <c r="C56" s="19"/>
      <c r="D56" s="21"/>
      <c r="E56" s="9"/>
      <c r="F56" s="10"/>
      <c r="G56" s="11"/>
      <c r="H56" s="33"/>
    </row>
    <row r="57" spans="1:8" ht="21" customHeight="1" x14ac:dyDescent="0.25">
      <c r="A57" s="14" t="s">
        <v>55</v>
      </c>
      <c r="B57" s="25">
        <v>37206</v>
      </c>
      <c r="C57" s="26">
        <v>3830</v>
      </c>
      <c r="D57" s="25">
        <v>23456</v>
      </c>
      <c r="E57" s="9">
        <v>23456</v>
      </c>
      <c r="F57" s="10">
        <f t="shared" si="1"/>
        <v>100</v>
      </c>
      <c r="G57" s="11">
        <f t="shared" si="0"/>
        <v>-37</v>
      </c>
      <c r="H57" s="33"/>
    </row>
    <row r="58" spans="1:8" ht="21" customHeight="1" x14ac:dyDescent="0.25">
      <c r="A58" s="12" t="s">
        <v>56</v>
      </c>
      <c r="B58" s="9">
        <v>21600</v>
      </c>
      <c r="C58" s="27">
        <v>18000</v>
      </c>
      <c r="D58" s="9">
        <v>8695</v>
      </c>
      <c r="E58" s="9">
        <v>8695</v>
      </c>
      <c r="F58" s="10">
        <f t="shared" si="1"/>
        <v>100</v>
      </c>
      <c r="G58" s="11">
        <f t="shared" si="0"/>
        <v>-59.7</v>
      </c>
      <c r="H58" s="7"/>
    </row>
    <row r="59" spans="1:8" x14ac:dyDescent="0.25">
      <c r="A59" s="12" t="s">
        <v>64</v>
      </c>
      <c r="B59" s="9">
        <v>10661</v>
      </c>
      <c r="C59" s="27">
        <v>64884</v>
      </c>
      <c r="D59" s="9">
        <v>46236</v>
      </c>
      <c r="E59" s="9">
        <v>46236</v>
      </c>
      <c r="F59" s="10">
        <f t="shared" si="1"/>
        <v>100</v>
      </c>
      <c r="G59" s="11">
        <f t="shared" si="0"/>
        <v>333.7</v>
      </c>
      <c r="H59" s="7"/>
    </row>
    <row r="60" spans="1:8" x14ac:dyDescent="0.25">
      <c r="A60" s="12" t="s">
        <v>65</v>
      </c>
      <c r="B60" s="9">
        <v>3269</v>
      </c>
      <c r="C60" s="27">
        <v>5602</v>
      </c>
      <c r="D60" s="9">
        <v>5602</v>
      </c>
      <c r="E60" s="9">
        <v>5602</v>
      </c>
      <c r="F60" s="10">
        <f t="shared" si="1"/>
        <v>100</v>
      </c>
      <c r="G60" s="11">
        <f t="shared" si="0"/>
        <v>71.400000000000006</v>
      </c>
      <c r="H60" s="28"/>
    </row>
  </sheetData>
  <mergeCells count="2">
    <mergeCell ref="A1:H1"/>
    <mergeCell ref="H4:H57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2022-09-22T00:39:58Z</dcterms:created>
  <dcterms:modified xsi:type="dcterms:W3CDTF">2023-09-08T08:13:34Z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220F1945A15E4C3B9542D03BF1F61E35</vt:lpwstr>
  </property>
  <property fmtid="{D5CDD505-2E9C-101B-9397-08002B2CF9AE}" pid="3" name="KSOProductBuildVer">
    <vt:lpwstr>2052-11.1.0.12358</vt:lpwstr>
  </property>
</Properties>
</file>