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<sst xmlns="http://schemas.openxmlformats.org/spreadsheetml/2006/main" count="35" uniqueCount="35">
  <si>
    <t>2022年政府性基金预算支出决算（按支出功能分类）</t>
  </si>
  <si>
    <t>单位：万元</t>
  </si>
  <si>
    <t>2022年政府性基金预算支出决算</t>
  </si>
  <si>
    <t>支出预算科目</t>
  </si>
  <si>
    <t>2022年支出预算数</t>
  </si>
  <si>
    <t>调整支出预算数</t>
  </si>
  <si>
    <t>2022年支出决算数</t>
  </si>
  <si>
    <t>决算数占调整预算数增减（%）</t>
  </si>
  <si>
    <t>政府性基金预算支出合计</t>
  </si>
  <si>
    <t>一、社会保障和就业支出</t>
  </si>
  <si>
    <t>（一）大中型水库移民后期扶持基金支出</t>
  </si>
  <si>
    <t>1、移民补助</t>
  </si>
  <si>
    <t>2、基础设施建设和经济发展</t>
  </si>
  <si>
    <t>二、城乡社区支出</t>
  </si>
  <si>
    <t>（一）国有土地使用权出让收入安排的支出</t>
  </si>
  <si>
    <t>1、征地和拆迁补偿支出</t>
  </si>
  <si>
    <t>2、其他国有土地使用权出让收入安排的支出</t>
  </si>
  <si>
    <t>（二）国有土地收益基金及对应专项债务收入安排的支出</t>
  </si>
  <si>
    <t xml:space="preserve">      1、征地和拆迁补偿支出</t>
  </si>
  <si>
    <t>（三）农业土地开发资金及对应专项债务收入安排的支出</t>
  </si>
  <si>
    <t xml:space="preserve">（四）棚户区改造专项债券收入安排的支出 </t>
  </si>
  <si>
    <t xml:space="preserve">      1、其他棚户区改造专项债券收入安排的支出 </t>
  </si>
  <si>
    <t>（五）污水处理费安排的支出</t>
  </si>
  <si>
    <t xml:space="preserve">      其他污水处理费安排的支出</t>
  </si>
  <si>
    <t>三、其他支出</t>
  </si>
  <si>
    <t xml:space="preserve">  （一）其他政府性基金及对应专项债务收入安排的支出</t>
  </si>
  <si>
    <t xml:space="preserve">      1、其他政府性基金债务收入安排的支出</t>
  </si>
  <si>
    <t>（二）彩票公益金及对应专项债务收入安排的支出</t>
  </si>
  <si>
    <t xml:space="preserve">      1、用于残疾人事业的彩票公益金支出</t>
  </si>
  <si>
    <t xml:space="preserve">      2、用于其他社会事业的彩票公益金支出</t>
  </si>
  <si>
    <t>四、债务付息支出</t>
  </si>
  <si>
    <t>五、债务还本支出</t>
  </si>
  <si>
    <t>六、调出资金（从政府性基金预算调出资金）</t>
  </si>
  <si>
    <t>七、上解上级</t>
  </si>
  <si>
    <t>八、结转下年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</si>
</sst>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0" borderId="0"/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0" fontId="4" fillId="2" borderId="1" xfId="44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3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2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exceltmp1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16" sqref="A16"/>
    </sheetView>
  </sheetViews>
  <sheetFormatPr defaultColWidth="10" defaultRowHeight="14.25" outlineLevelCol="4"/>
  <cols>
    <col min="1" max="1" width="59.775" style="1" customWidth="1"/>
    <col min="2" max="4" width="8" style="1" customWidth="1"/>
    <col min="5" max="16379" width="10" style="1"/>
    <col min="16380" max="16384" width="10" style="2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1" customFormat="1" ht="16.5" customHeight="1" spans="1:5">
      <c r="A2" s="4"/>
      <c r="B2" s="5"/>
      <c r="C2" s="5"/>
      <c r="D2" s="5" t="s">
        <v>1</v>
      </c>
      <c r="E2" s="4"/>
    </row>
    <row r="3" s="1" customFormat="1" ht="22.5" customHeight="1" spans="1:5">
      <c r="A3" s="6" t="s">
        <v>2</v>
      </c>
      <c r="B3" s="6"/>
      <c r="C3" s="6"/>
      <c r="D3" s="6"/>
      <c r="E3" s="6"/>
    </row>
    <row r="4" s="1" customFormat="1" ht="57" customHeight="1" spans="1:5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</row>
    <row r="5" s="1" customFormat="1" ht="15" customHeight="1" spans="1:5">
      <c r="A5" s="10" t="s">
        <v>8</v>
      </c>
      <c r="B5" s="11">
        <f>SUM(B6,B10,B21,B27:B31)</f>
        <v>137582</v>
      </c>
      <c r="C5" s="11">
        <f>SUM(C6,C10,C21,C27:C31)</f>
        <v>145760</v>
      </c>
      <c r="D5" s="11">
        <f>SUM(D6,D10,D21,D27:D31)</f>
        <v>145760</v>
      </c>
      <c r="E5" s="11">
        <f t="shared" ref="E5:E8" si="0">ROUND(D5/C5*100,1)</f>
        <v>100</v>
      </c>
    </row>
    <row r="6" s="1" customFormat="1" ht="15" customHeight="1" spans="1:5">
      <c r="A6" s="12" t="s">
        <v>9</v>
      </c>
      <c r="B6" s="11">
        <f>SUM(B7)</f>
        <v>557</v>
      </c>
      <c r="C6" s="13">
        <f>C7</f>
        <v>441</v>
      </c>
      <c r="D6" s="11">
        <f t="shared" ref="D6:D9" si="1">SUM(C6)</f>
        <v>441</v>
      </c>
      <c r="E6" s="11">
        <f t="shared" si="0"/>
        <v>100</v>
      </c>
    </row>
    <row r="7" s="1" customFormat="1" ht="15" customHeight="1" spans="1:5">
      <c r="A7" s="14" t="s">
        <v>10</v>
      </c>
      <c r="B7" s="11">
        <f>SUM(B8:B9)</f>
        <v>557</v>
      </c>
      <c r="C7" s="13">
        <f>SUM(C8)</f>
        <v>441</v>
      </c>
      <c r="D7" s="13">
        <f>SUM(D8)</f>
        <v>441</v>
      </c>
      <c r="E7" s="11">
        <f t="shared" si="0"/>
        <v>100</v>
      </c>
    </row>
    <row r="8" s="1" customFormat="1" ht="15" customHeight="1" spans="1:5">
      <c r="A8" s="15" t="s">
        <v>11</v>
      </c>
      <c r="B8" s="11">
        <v>540</v>
      </c>
      <c r="C8" s="11">
        <v>441</v>
      </c>
      <c r="D8" s="11">
        <f t="shared" si="1"/>
        <v>441</v>
      </c>
      <c r="E8" s="11">
        <f t="shared" si="0"/>
        <v>100</v>
      </c>
    </row>
    <row r="9" s="1" customFormat="1" ht="15" customHeight="1" spans="1:5">
      <c r="A9" s="15" t="s">
        <v>12</v>
      </c>
      <c r="B9" s="11">
        <v>17</v>
      </c>
      <c r="C9" s="13"/>
      <c r="D9" s="11">
        <f t="shared" si="1"/>
        <v>0</v>
      </c>
      <c r="E9" s="11"/>
    </row>
    <row r="10" s="1" customFormat="1" ht="15" customHeight="1" spans="1:5">
      <c r="A10" s="12" t="s">
        <v>13</v>
      </c>
      <c r="B10" s="11">
        <f>B11+B14+B16+B17+B19</f>
        <v>32573</v>
      </c>
      <c r="C10" s="13">
        <f>SUM(C11,C14,C16,C17)</f>
        <v>59023</v>
      </c>
      <c r="D10" s="13">
        <f>SUM(D11,D14,D16,D17)</f>
        <v>59023</v>
      </c>
      <c r="E10" s="11">
        <f t="shared" ref="E10:E18" si="2">ROUND(D10/C10*100,1)</f>
        <v>100</v>
      </c>
    </row>
    <row r="11" s="1" customFormat="1" ht="15" customHeight="1" spans="1:5">
      <c r="A11" s="14" t="s">
        <v>14</v>
      </c>
      <c r="B11" s="11">
        <f>SUM(B12:B13)</f>
        <v>29994</v>
      </c>
      <c r="C11" s="13">
        <f>SUM(C12:C13)</f>
        <v>44103</v>
      </c>
      <c r="D11" s="11">
        <f t="shared" ref="D11:D23" si="3">SUM(C11)</f>
        <v>44103</v>
      </c>
      <c r="E11" s="11">
        <f t="shared" si="2"/>
        <v>100</v>
      </c>
    </row>
    <row r="12" s="1" customFormat="1" ht="15" customHeight="1" spans="1:5">
      <c r="A12" s="15" t="s">
        <v>15</v>
      </c>
      <c r="B12" s="11">
        <v>12600</v>
      </c>
      <c r="C12" s="11">
        <v>21079</v>
      </c>
      <c r="D12" s="11">
        <f t="shared" si="3"/>
        <v>21079</v>
      </c>
      <c r="E12" s="11">
        <f t="shared" si="2"/>
        <v>100</v>
      </c>
    </row>
    <row r="13" s="1" customFormat="1" ht="15" customHeight="1" spans="1:5">
      <c r="A13" s="15" t="s">
        <v>16</v>
      </c>
      <c r="B13" s="11">
        <v>17394</v>
      </c>
      <c r="C13" s="11">
        <v>23024</v>
      </c>
      <c r="D13" s="11">
        <f t="shared" si="3"/>
        <v>23024</v>
      </c>
      <c r="E13" s="11">
        <f t="shared" si="2"/>
        <v>100</v>
      </c>
    </row>
    <row r="14" s="1" customFormat="1" ht="15" customHeight="1" spans="1:5">
      <c r="A14" s="14" t="s">
        <v>17</v>
      </c>
      <c r="B14" s="11">
        <f t="shared" ref="B14:B19" si="4">SUM(B15)</f>
        <v>1125</v>
      </c>
      <c r="C14" s="11">
        <v>1100</v>
      </c>
      <c r="D14" s="11">
        <f t="shared" si="3"/>
        <v>1100</v>
      </c>
      <c r="E14" s="11">
        <f t="shared" si="2"/>
        <v>100</v>
      </c>
    </row>
    <row r="15" s="1" customFormat="1" ht="15" customHeight="1" spans="1:5">
      <c r="A15" s="12" t="s">
        <v>18</v>
      </c>
      <c r="B15" s="11">
        <v>1125</v>
      </c>
      <c r="C15" s="11">
        <v>1100</v>
      </c>
      <c r="D15" s="11">
        <f t="shared" si="3"/>
        <v>1100</v>
      </c>
      <c r="E15" s="11">
        <f t="shared" si="2"/>
        <v>100</v>
      </c>
    </row>
    <row r="16" s="1" customFormat="1" ht="15" customHeight="1" spans="1:5">
      <c r="A16" s="16" t="s">
        <v>19</v>
      </c>
      <c r="B16" s="11">
        <v>195</v>
      </c>
      <c r="C16" s="11">
        <v>20</v>
      </c>
      <c r="D16" s="11">
        <f t="shared" si="3"/>
        <v>20</v>
      </c>
      <c r="E16" s="11">
        <f t="shared" si="2"/>
        <v>100</v>
      </c>
    </row>
    <row r="17" s="1" customFormat="1" ht="15" customHeight="1" spans="1:5">
      <c r="A17" s="14" t="s">
        <v>20</v>
      </c>
      <c r="B17" s="11">
        <f t="shared" si="4"/>
        <v>323</v>
      </c>
      <c r="C17" s="11">
        <f>SUM(C18)</f>
        <v>13800</v>
      </c>
      <c r="D17" s="11">
        <f t="shared" si="3"/>
        <v>13800</v>
      </c>
      <c r="E17" s="11">
        <f t="shared" si="2"/>
        <v>100</v>
      </c>
    </row>
    <row r="18" s="1" customFormat="1" ht="15" customHeight="1" spans="1:5">
      <c r="A18" s="12" t="s">
        <v>21</v>
      </c>
      <c r="B18" s="11">
        <v>323</v>
      </c>
      <c r="C18" s="11">
        <v>13800</v>
      </c>
      <c r="D18" s="11">
        <f t="shared" si="3"/>
        <v>13800</v>
      </c>
      <c r="E18" s="11">
        <f t="shared" si="2"/>
        <v>100</v>
      </c>
    </row>
    <row r="19" s="1" customFormat="1" ht="15" customHeight="1" spans="1:5">
      <c r="A19" s="14" t="s">
        <v>22</v>
      </c>
      <c r="B19" s="11">
        <f t="shared" si="4"/>
        <v>936</v>
      </c>
      <c r="C19" s="11"/>
      <c r="D19" s="11">
        <f t="shared" si="3"/>
        <v>0</v>
      </c>
      <c r="E19" s="11"/>
    </row>
    <row r="20" s="1" customFormat="1" ht="15" customHeight="1" spans="1:5">
      <c r="A20" s="12" t="s">
        <v>23</v>
      </c>
      <c r="B20" s="11">
        <v>936</v>
      </c>
      <c r="C20" s="11"/>
      <c r="D20" s="11">
        <f t="shared" si="3"/>
        <v>0</v>
      </c>
      <c r="E20" s="11"/>
    </row>
    <row r="21" s="1" customFormat="1" ht="15" customHeight="1" spans="1:5">
      <c r="A21" s="12" t="s">
        <v>24</v>
      </c>
      <c r="B21" s="11">
        <f>B22+B24</f>
        <v>79977</v>
      </c>
      <c r="C21" s="11">
        <v>43932</v>
      </c>
      <c r="D21" s="11">
        <f t="shared" si="3"/>
        <v>43932</v>
      </c>
      <c r="E21" s="11">
        <f t="shared" ref="E21:E31" si="5">ROUND(D21/C21*100,1)</f>
        <v>100</v>
      </c>
    </row>
    <row r="22" s="1" customFormat="1" ht="15" customHeight="1" spans="1:5">
      <c r="A22" s="12" t="s">
        <v>25</v>
      </c>
      <c r="B22" s="11">
        <f>SUM(B23)</f>
        <v>79700</v>
      </c>
      <c r="C22" s="11">
        <v>43400</v>
      </c>
      <c r="D22" s="11">
        <f t="shared" si="3"/>
        <v>43400</v>
      </c>
      <c r="E22" s="11">
        <f t="shared" si="5"/>
        <v>100</v>
      </c>
    </row>
    <row r="23" s="1" customFormat="1" ht="15" customHeight="1" spans="1:5">
      <c r="A23" s="12" t="s">
        <v>26</v>
      </c>
      <c r="B23" s="11">
        <v>79700</v>
      </c>
      <c r="C23" s="11">
        <v>43400</v>
      </c>
      <c r="D23" s="11">
        <f t="shared" si="3"/>
        <v>43400</v>
      </c>
      <c r="E23" s="11">
        <f t="shared" si="5"/>
        <v>100</v>
      </c>
    </row>
    <row r="24" s="1" customFormat="1" ht="15" customHeight="1" spans="1:5">
      <c r="A24" s="17" t="s">
        <v>27</v>
      </c>
      <c r="B24" s="11">
        <f>SUM(B25:B26)</f>
        <v>277</v>
      </c>
      <c r="C24" s="11">
        <f>SUM(C25:C26)</f>
        <v>532</v>
      </c>
      <c r="D24" s="11">
        <f>SUM(D25:D26)</f>
        <v>532</v>
      </c>
      <c r="E24" s="11">
        <f t="shared" si="5"/>
        <v>100</v>
      </c>
    </row>
    <row r="25" s="1" customFormat="1" spans="1:5">
      <c r="A25" s="12" t="s">
        <v>28</v>
      </c>
      <c r="B25" s="11">
        <v>71</v>
      </c>
      <c r="C25" s="13">
        <v>114</v>
      </c>
      <c r="D25" s="11">
        <f t="shared" ref="D25:D31" si="6">SUM(C25)</f>
        <v>114</v>
      </c>
      <c r="E25" s="11">
        <f t="shared" si="5"/>
        <v>100</v>
      </c>
    </row>
    <row r="26" s="1" customFormat="1" spans="1:5">
      <c r="A26" s="12" t="s">
        <v>29</v>
      </c>
      <c r="B26" s="11">
        <v>206</v>
      </c>
      <c r="C26" s="11">
        <v>418</v>
      </c>
      <c r="D26" s="11">
        <f t="shared" si="6"/>
        <v>418</v>
      </c>
      <c r="E26" s="11">
        <f t="shared" si="5"/>
        <v>100</v>
      </c>
    </row>
    <row r="27" s="1" customFormat="1" spans="1:5">
      <c r="A27" s="12" t="s">
        <v>30</v>
      </c>
      <c r="B27" s="11">
        <v>9002</v>
      </c>
      <c r="C27" s="11">
        <v>9458</v>
      </c>
      <c r="D27" s="11">
        <f t="shared" si="6"/>
        <v>9458</v>
      </c>
      <c r="E27" s="11">
        <f t="shared" si="5"/>
        <v>100</v>
      </c>
    </row>
    <row r="28" s="1" customFormat="1" spans="1:5">
      <c r="A28" s="12" t="s">
        <v>31</v>
      </c>
      <c r="B28" s="11">
        <v>11036</v>
      </c>
      <c r="C28" s="11">
        <v>11036</v>
      </c>
      <c r="D28" s="11">
        <f t="shared" si="6"/>
        <v>11036</v>
      </c>
      <c r="E28" s="11">
        <f t="shared" si="5"/>
        <v>100</v>
      </c>
    </row>
    <row r="29" s="1" customFormat="1" spans="1:5">
      <c r="A29" s="12" t="s">
        <v>32</v>
      </c>
      <c r="B29" s="11">
        <v>4231</v>
      </c>
      <c r="C29" s="11">
        <v>236</v>
      </c>
      <c r="D29" s="11">
        <f t="shared" si="6"/>
        <v>236</v>
      </c>
      <c r="E29" s="11">
        <f t="shared" si="5"/>
        <v>100</v>
      </c>
    </row>
    <row r="30" s="1" customFormat="1" spans="1:5">
      <c r="A30" s="12" t="s">
        <v>33</v>
      </c>
      <c r="B30" s="11">
        <v>206</v>
      </c>
      <c r="C30" s="11">
        <v>71</v>
      </c>
      <c r="D30" s="11">
        <f t="shared" si="6"/>
        <v>71</v>
      </c>
      <c r="E30" s="11">
        <f t="shared" si="5"/>
        <v>100</v>
      </c>
    </row>
    <row r="31" s="1" customFormat="1" ht="13.5" spans="1:5">
      <c r="A31" s="12" t="s">
        <v>34</v>
      </c>
      <c r="B31" s="11"/>
      <c r="C31" s="11">
        <v>21563</v>
      </c>
      <c r="D31" s="11">
        <f t="shared" si="6"/>
        <v>21563</v>
      </c>
      <c r="E31" s="11">
        <f t="shared" si="5"/>
        <v>100</v>
      </c>
    </row>
  </sheetData>
  <mergeCells count="1">
    <mergeCell ref="A3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WPS_1667177132</cp:lastModifiedBy>
  <dcterms:created xsi:type="dcterms:W3CDTF">2022-10-09T08:15:00Z</dcterms:created>
  <dcterms:modified xsi:type="dcterms:W3CDTF">2023-09-09T04:53:21Z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405EDE16F5AA4CD5816FE7642D672350</vt:lpwstr>
  </property>
  <property fmtid="{D5CDD505-2E9C-101B-9397-08002B2CF9AE}" pid="3" name="KSOProductBuildVer">
    <vt:lpwstr>2052-11.1.0.14309</vt:lpwstr>
  </property>
</Properties>
</file>