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D:\工作文件\以前年度文件打包\文件夹\政府预算\2023年\2022年预算执行和2023年预算草案\2023年政府预算公开修改\"/>
    </mc:Choice>
  </mc:AlternateContent>
  <xr:revisionPtr revIDLastSave="0" documentId="8_{BD2911D8-4463-4EB0-81C7-781BEFE30DC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2" i="1" l="1"/>
  <c r="C402" i="1"/>
  <c r="C401" i="1" s="1"/>
  <c r="B402" i="1"/>
  <c r="B401" i="1" s="1"/>
  <c r="D401" i="1"/>
  <c r="D397" i="1"/>
  <c r="C397" i="1"/>
  <c r="B397" i="1"/>
  <c r="D395" i="1"/>
  <c r="D388" i="1" s="1"/>
  <c r="C395" i="1"/>
  <c r="C388" i="1" s="1"/>
  <c r="B395" i="1"/>
  <c r="D389" i="1"/>
  <c r="C389" i="1"/>
  <c r="B389" i="1"/>
  <c r="B388" i="1" s="1"/>
  <c r="D386" i="1"/>
  <c r="C386" i="1"/>
  <c r="B386" i="1"/>
  <c r="D385" i="1"/>
  <c r="C385" i="1"/>
  <c r="B385" i="1"/>
  <c r="D383" i="1"/>
  <c r="C383" i="1"/>
  <c r="B383" i="1"/>
  <c r="D381" i="1"/>
  <c r="C381" i="1"/>
  <c r="B381" i="1"/>
  <c r="D375" i="1"/>
  <c r="C375" i="1"/>
  <c r="B375" i="1"/>
  <c r="D374" i="1"/>
  <c r="C374" i="1"/>
  <c r="B374" i="1"/>
  <c r="D370" i="1"/>
  <c r="C370" i="1"/>
  <c r="B370" i="1"/>
  <c r="D367" i="1"/>
  <c r="D366" i="1" s="1"/>
  <c r="C367" i="1"/>
  <c r="B367" i="1"/>
  <c r="C366" i="1"/>
  <c r="B366" i="1"/>
  <c r="D364" i="1"/>
  <c r="C364" i="1"/>
  <c r="C359" i="1" s="1"/>
  <c r="B364" i="1"/>
  <c r="B359" i="1" s="1"/>
  <c r="D362" i="1"/>
  <c r="C362" i="1"/>
  <c r="B362" i="1"/>
  <c r="D360" i="1"/>
  <c r="D359" i="1" s="1"/>
  <c r="C360" i="1"/>
  <c r="B360" i="1"/>
  <c r="D357" i="1"/>
  <c r="D352" i="1" s="1"/>
  <c r="C357" i="1"/>
  <c r="C352" i="1" s="1"/>
  <c r="B357" i="1"/>
  <c r="D353" i="1"/>
  <c r="C353" i="1"/>
  <c r="B353" i="1"/>
  <c r="B352" i="1" s="1"/>
  <c r="D350" i="1"/>
  <c r="C350" i="1"/>
  <c r="B350" i="1"/>
  <c r="D347" i="1"/>
  <c r="D339" i="1" s="1"/>
  <c r="C347" i="1"/>
  <c r="C339" i="1" s="1"/>
  <c r="B347" i="1"/>
  <c r="D340" i="1"/>
  <c r="C340" i="1"/>
  <c r="B340" i="1"/>
  <c r="B339" i="1" s="1"/>
  <c r="D337" i="1"/>
  <c r="C337" i="1"/>
  <c r="B337" i="1"/>
  <c r="D334" i="1"/>
  <c r="C334" i="1"/>
  <c r="B334" i="1"/>
  <c r="D329" i="1"/>
  <c r="C329" i="1"/>
  <c r="B329" i="1"/>
  <c r="D325" i="1"/>
  <c r="C325" i="1"/>
  <c r="B325" i="1"/>
  <c r="D312" i="1"/>
  <c r="C312" i="1"/>
  <c r="B312" i="1"/>
  <c r="D297" i="1"/>
  <c r="D281" i="1" s="1"/>
  <c r="C297" i="1"/>
  <c r="C281" i="1" s="1"/>
  <c r="B297" i="1"/>
  <c r="D282" i="1"/>
  <c r="C282" i="1"/>
  <c r="B282" i="1"/>
  <c r="B281" i="1" s="1"/>
  <c r="D279" i="1"/>
  <c r="C279" i="1"/>
  <c r="B279" i="1"/>
  <c r="D277" i="1"/>
  <c r="C277" i="1"/>
  <c r="B277" i="1"/>
  <c r="D275" i="1"/>
  <c r="C275" i="1"/>
  <c r="B275" i="1"/>
  <c r="D272" i="1"/>
  <c r="C272" i="1"/>
  <c r="B272" i="1"/>
  <c r="D267" i="1"/>
  <c r="C267" i="1"/>
  <c r="B267" i="1"/>
  <c r="D266" i="1"/>
  <c r="C266" i="1"/>
  <c r="B266" i="1"/>
  <c r="D264" i="1"/>
  <c r="C264" i="1"/>
  <c r="B264" i="1"/>
  <c r="D261" i="1"/>
  <c r="C261" i="1"/>
  <c r="B261" i="1"/>
  <c r="D258" i="1"/>
  <c r="C258" i="1"/>
  <c r="B258" i="1"/>
  <c r="D255" i="1"/>
  <c r="C255" i="1"/>
  <c r="B255" i="1"/>
  <c r="D250" i="1"/>
  <c r="C250" i="1"/>
  <c r="B250" i="1"/>
  <c r="D246" i="1"/>
  <c r="C246" i="1"/>
  <c r="B246" i="1"/>
  <c r="D243" i="1"/>
  <c r="C243" i="1"/>
  <c r="B243" i="1"/>
  <c r="D242" i="1"/>
  <c r="C242" i="1"/>
  <c r="B242" i="1"/>
  <c r="D240" i="1"/>
  <c r="C240" i="1"/>
  <c r="B240" i="1"/>
  <c r="D237" i="1"/>
  <c r="C237" i="1"/>
  <c r="B237" i="1"/>
  <c r="D235" i="1"/>
  <c r="C235" i="1"/>
  <c r="B235" i="1"/>
  <c r="D233" i="1"/>
  <c r="C233" i="1"/>
  <c r="B233" i="1"/>
  <c r="D230" i="1"/>
  <c r="C230" i="1"/>
  <c r="B230" i="1"/>
  <c r="D227" i="1"/>
  <c r="C227" i="1"/>
  <c r="B227" i="1"/>
  <c r="D223" i="1"/>
  <c r="C223" i="1"/>
  <c r="B223" i="1"/>
  <c r="D221" i="1"/>
  <c r="C221" i="1"/>
  <c r="B221" i="1"/>
  <c r="D214" i="1"/>
  <c r="C214" i="1"/>
  <c r="B214" i="1"/>
  <c r="D211" i="1"/>
  <c r="C211" i="1"/>
  <c r="B211" i="1"/>
  <c r="D206" i="1"/>
  <c r="C206" i="1"/>
  <c r="B206" i="1"/>
  <c r="D203" i="1"/>
  <c r="D202" i="1" s="1"/>
  <c r="C203" i="1"/>
  <c r="C202" i="1" s="1"/>
  <c r="B203" i="1"/>
  <c r="B202" i="1" s="1"/>
  <c r="D200" i="1"/>
  <c r="C200" i="1"/>
  <c r="B200" i="1"/>
  <c r="D196" i="1"/>
  <c r="C196" i="1"/>
  <c r="B196" i="1"/>
  <c r="D192" i="1"/>
  <c r="C192" i="1"/>
  <c r="B192" i="1"/>
  <c r="D189" i="1"/>
  <c r="C189" i="1"/>
  <c r="B189" i="1"/>
  <c r="D187" i="1"/>
  <c r="C187" i="1"/>
  <c r="B187" i="1"/>
  <c r="D184" i="1"/>
  <c r="C184" i="1"/>
  <c r="B184" i="1"/>
  <c r="D181" i="1"/>
  <c r="C181" i="1"/>
  <c r="B181" i="1"/>
  <c r="D179" i="1"/>
  <c r="C179" i="1"/>
  <c r="B179" i="1"/>
  <c r="D174" i="1"/>
  <c r="C174" i="1"/>
  <c r="B174" i="1"/>
  <c r="D169" i="1"/>
  <c r="C169" i="1"/>
  <c r="B169" i="1"/>
  <c r="D164" i="1"/>
  <c r="C164" i="1"/>
  <c r="B164" i="1"/>
  <c r="D158" i="1"/>
  <c r="C158" i="1"/>
  <c r="B158" i="1"/>
  <c r="D155" i="1"/>
  <c r="C155" i="1"/>
  <c r="B155" i="1"/>
  <c r="D151" i="1"/>
  <c r="C151" i="1"/>
  <c r="B151" i="1"/>
  <c r="D147" i="1"/>
  <c r="D139" i="1" s="1"/>
  <c r="C147" i="1"/>
  <c r="C139" i="1" s="1"/>
  <c r="B147" i="1"/>
  <c r="D140" i="1"/>
  <c r="C140" i="1"/>
  <c r="B140" i="1"/>
  <c r="B139" i="1" s="1"/>
  <c r="D137" i="1"/>
  <c r="C137" i="1"/>
  <c r="B137" i="1"/>
  <c r="D133" i="1"/>
  <c r="C133" i="1"/>
  <c r="B133" i="1"/>
  <c r="D129" i="1"/>
  <c r="C129" i="1"/>
  <c r="B129" i="1"/>
  <c r="D125" i="1"/>
  <c r="C125" i="1"/>
  <c r="B125" i="1"/>
  <c r="D115" i="1"/>
  <c r="C115" i="1"/>
  <c r="B115" i="1"/>
  <c r="D114" i="1"/>
  <c r="C114" i="1"/>
  <c r="B114" i="1"/>
  <c r="D112" i="1"/>
  <c r="C112" i="1"/>
  <c r="B112" i="1"/>
  <c r="D107" i="1"/>
  <c r="C107" i="1"/>
  <c r="B107" i="1"/>
  <c r="D105" i="1"/>
  <c r="C105" i="1"/>
  <c r="B105" i="1"/>
  <c r="D103" i="1"/>
  <c r="C103" i="1"/>
  <c r="B103" i="1"/>
  <c r="D101" i="1"/>
  <c r="C101" i="1"/>
  <c r="B101" i="1"/>
  <c r="D99" i="1"/>
  <c r="C99" i="1"/>
  <c r="B99" i="1"/>
  <c r="D97" i="1"/>
  <c r="C97" i="1"/>
  <c r="B97" i="1"/>
  <c r="D96" i="1"/>
  <c r="C96" i="1"/>
  <c r="B96" i="1"/>
  <c r="D94" i="1"/>
  <c r="C94" i="1"/>
  <c r="B94" i="1"/>
  <c r="D92" i="1"/>
  <c r="C92" i="1"/>
  <c r="B92" i="1"/>
  <c r="D88" i="1"/>
  <c r="C88" i="1"/>
  <c r="B88" i="1"/>
  <c r="D86" i="1"/>
  <c r="C86" i="1"/>
  <c r="B86" i="1"/>
  <c r="D84" i="1"/>
  <c r="C84" i="1"/>
  <c r="B84" i="1"/>
  <c r="D81" i="1"/>
  <c r="C81" i="1"/>
  <c r="B81" i="1"/>
  <c r="D75" i="1"/>
  <c r="C75" i="1"/>
  <c r="B75" i="1"/>
  <c r="D72" i="1"/>
  <c r="D71" i="1" s="1"/>
  <c r="C72" i="1"/>
  <c r="C71" i="1" s="1"/>
  <c r="B72" i="1"/>
  <c r="B71" i="1" s="1"/>
  <c r="D68" i="1"/>
  <c r="C68" i="1"/>
  <c r="B68" i="1"/>
  <c r="D63" i="1"/>
  <c r="C63" i="1"/>
  <c r="B63" i="1"/>
  <c r="D61" i="1"/>
  <c r="D60" i="1" s="1"/>
  <c r="C61" i="1"/>
  <c r="C60" i="1" s="1"/>
  <c r="B61" i="1"/>
  <c r="B60" i="1" s="1"/>
  <c r="D58" i="1"/>
  <c r="C58" i="1"/>
  <c r="B58" i="1"/>
  <c r="D53" i="1"/>
  <c r="C53" i="1"/>
  <c r="B53" i="1"/>
  <c r="D51" i="1"/>
  <c r="C51" i="1"/>
  <c r="B51" i="1"/>
  <c r="D49" i="1"/>
  <c r="C49" i="1"/>
  <c r="B49" i="1"/>
  <c r="D45" i="1"/>
  <c r="C45" i="1"/>
  <c r="B45" i="1"/>
  <c r="D41" i="1"/>
  <c r="C41" i="1"/>
  <c r="B41" i="1"/>
  <c r="D39" i="1"/>
  <c r="C39" i="1"/>
  <c r="B39" i="1"/>
  <c r="D37" i="1"/>
  <c r="C37" i="1"/>
  <c r="B37" i="1"/>
  <c r="D33" i="1"/>
  <c r="C33" i="1"/>
  <c r="B33" i="1"/>
  <c r="D31" i="1"/>
  <c r="C31" i="1"/>
  <c r="B31" i="1"/>
  <c r="D27" i="1"/>
  <c r="C27" i="1"/>
  <c r="B27" i="1"/>
  <c r="D24" i="1"/>
  <c r="C24" i="1"/>
  <c r="B24" i="1"/>
  <c r="D21" i="1"/>
  <c r="C21" i="1"/>
  <c r="B21" i="1"/>
  <c r="D16" i="1"/>
  <c r="C16" i="1"/>
  <c r="B16" i="1"/>
  <c r="D12" i="1"/>
  <c r="D7" i="1" s="1"/>
  <c r="C12" i="1"/>
  <c r="C7" i="1" s="1"/>
  <c r="B12" i="1"/>
  <c r="D8" i="1"/>
  <c r="C8" i="1"/>
  <c r="B8" i="1"/>
  <c r="B7" i="1" s="1"/>
  <c r="B6" i="1" l="1"/>
  <c r="C6" i="1"/>
  <c r="D6" i="1"/>
</calcChain>
</file>

<file path=xl/sharedStrings.xml><?xml version="1.0" encoding="utf-8"?>
<sst xmlns="http://schemas.openxmlformats.org/spreadsheetml/2006/main" count="405" uniqueCount="359">
  <si>
    <t>2023年县本级一般公共预算支出预计表(按支出功能分类)</t>
  </si>
  <si>
    <t>单位：万元</t>
  </si>
  <si>
    <t>项       目</t>
  </si>
  <si>
    <t>支出总计</t>
  </si>
  <si>
    <t>财力支出</t>
  </si>
  <si>
    <t>上级补助专款支出</t>
  </si>
  <si>
    <t>县本级一般公共预算支出合计</t>
  </si>
  <si>
    <t xml:space="preserve">  一般公共服务</t>
  </si>
  <si>
    <t xml:space="preserve">    人大事务</t>
  </si>
  <si>
    <t xml:space="preserve">      行政运行</t>
  </si>
  <si>
    <t xml:space="preserve">      人大会议</t>
  </si>
  <si>
    <t xml:space="preserve">      人大代表履职能力提升</t>
  </si>
  <si>
    <t xml:space="preserve">    政协事务</t>
  </si>
  <si>
    <t xml:space="preserve">      政协会议</t>
  </si>
  <si>
    <t xml:space="preserve">      其他政协事务支出</t>
  </si>
  <si>
    <t xml:space="preserve">    政府办公厅(室)及相关机构事务</t>
  </si>
  <si>
    <t xml:space="preserve">      信访事务</t>
  </si>
  <si>
    <t xml:space="preserve">      事业运行</t>
  </si>
  <si>
    <t xml:space="preserve">      其他政府办公厅（室）及相关机构事务支出</t>
  </si>
  <si>
    <t xml:space="preserve">    发展与改革事务</t>
  </si>
  <si>
    <t xml:space="preserve">      其他发展与改革事务支出</t>
  </si>
  <si>
    <t xml:space="preserve">    统计信息事务</t>
  </si>
  <si>
    <t xml:space="preserve">      专项统计业务</t>
  </si>
  <si>
    <t xml:space="preserve">    财政事务</t>
  </si>
  <si>
    <t xml:space="preserve">      其他财政事务支出</t>
  </si>
  <si>
    <t xml:space="preserve">    税收事务</t>
  </si>
  <si>
    <t xml:space="preserve">      其他税收事务支出</t>
  </si>
  <si>
    <t xml:space="preserve">    审计事务</t>
  </si>
  <si>
    <t xml:space="preserve">      审计业务</t>
  </si>
  <si>
    <t xml:space="preserve">      其他审计事务支出</t>
  </si>
  <si>
    <t xml:space="preserve">    纪检监察事务</t>
  </si>
  <si>
    <t xml:space="preserve">    群众团体事务</t>
  </si>
  <si>
    <t xml:space="preserve">    党委办公厅（室）及相关机构事务</t>
  </si>
  <si>
    <t xml:space="preserve">      专项业务</t>
  </si>
  <si>
    <t xml:space="preserve">    组织事务</t>
  </si>
  <si>
    <t xml:space="preserve">      一般行政管理事务</t>
  </si>
  <si>
    <t xml:space="preserve">      其他组织事务支出</t>
  </si>
  <si>
    <t xml:space="preserve">    宣传事务</t>
  </si>
  <si>
    <t xml:space="preserve">    统战事务</t>
  </si>
  <si>
    <t xml:space="preserve">    市场监督管理事务</t>
  </si>
  <si>
    <t xml:space="preserve">      市场秩序执法</t>
  </si>
  <si>
    <t xml:space="preserve">      药品事务</t>
  </si>
  <si>
    <t xml:space="preserve">      其他市场监督管理事务</t>
  </si>
  <si>
    <t xml:space="preserve">    其他一般公共服务支出</t>
  </si>
  <si>
    <t xml:space="preserve">      其他一般公共服务支出</t>
  </si>
  <si>
    <t xml:space="preserve">  公共安全支出</t>
  </si>
  <si>
    <t xml:space="preserve">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</si>
  <si>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</si>
  <si>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</si>
  <si>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</si>
  <si>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</si>
  <si>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其他公安支出</t>
  </si>
  <si>
    <t xml:space="preserve">    司法</t>
  </si>
  <si>
    <t xml:space="preserve">      公共法律服务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</si>
  <si>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</si>
  <si>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</si>
  <si>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</si>
  <si>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</si>
  <si>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</si>
  <si>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</si>
  <si>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</si>
  <si>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</si>
  <si>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其他普通教育支出</t>
  </si>
  <si>
    <t xml:space="preserve">    职业教育</t>
  </si>
  <si>
    <t xml:space="preserve">      中等职业教育</t>
  </si>
  <si>
    <t xml:space="preserve">      高等职业教育</t>
  </si>
  <si>
    <t xml:space="preserve">    成人教育</t>
  </si>
  <si>
    <t xml:space="preserve">      其他成人教育支出</t>
  </si>
  <si>
    <t xml:space="preserve">    特殊教育</t>
  </si>
  <si>
    <t xml:space="preserve">      特殊学校教育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</si>
  <si>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</si>
  <si>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</si>
  <si>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</si>
  <si>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</si>
  <si>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教育费附加安排的支出</t>
  </si>
  <si>
    <t xml:space="preserve">      其他教育费附加安排的支出</t>
  </si>
  <si>
    <t xml:space="preserve">    其他教育支出</t>
  </si>
  <si>
    <t xml:space="preserve">      其他教育支出</t>
  </si>
  <si>
    <t xml:space="preserve">  科学技术支出</t>
  </si>
  <si>
    <t xml:space="preserve">    科学技术管理事务</t>
  </si>
  <si>
    <t xml:space="preserve">      其他科学技术管理事务支出</t>
  </si>
  <si>
    <t xml:space="preserve">    应用研究</t>
  </si>
  <si>
    <t xml:space="preserve">      社会公益研究</t>
  </si>
  <si>
    <t xml:space="preserve">    技术研究与开发</t>
  </si>
  <si>
    <t xml:space="preserve">      其他技术研究与开发支出</t>
  </si>
  <si>
    <t xml:space="preserve">    科技条件与服务</t>
  </si>
  <si>
    <t xml:space="preserve">      其他科技条件与服务支出</t>
  </si>
  <si>
    <t xml:space="preserve">    社会科学</t>
  </si>
  <si>
    <t xml:space="preserve">      其他社会科学支出</t>
  </si>
  <si>
    <t xml:space="preserve">    科学技术普及</t>
  </si>
  <si>
    <t xml:space="preserve">      机构运行</t>
  </si>
  <si>
    <t xml:space="preserve">      科普活动</t>
  </si>
  <si>
    <t xml:space="preserve">      青少年科技活动</t>
  </si>
  <si>
    <t xml:space="preserve">      其他科学技术普及支出</t>
  </si>
  <si>
    <t xml:space="preserve">    其他科学技术支出</t>
  </si>
  <si>
    <t xml:space="preserve">      其他科学技术支出</t>
  </si>
  <si>
    <t xml:space="preserve">  文化旅游体育与传媒支出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</si>
  <si>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</si>
  <si>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</si>
  <si>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</si>
  <si>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文化活动</t>
  </si>
  <si>
    <t xml:space="preserve">      群众文化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</si>
  <si>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</si>
  <si>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</si>
  <si>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</si>
  <si>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</si>
  <si>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</si>
  <si>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</si>
  <si>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</si>
  <si>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体育</t>
  </si>
  <si>
    <t xml:space="preserve">      体育场馆</t>
  </si>
  <si>
    <t xml:space="preserve">      其他体育支出</t>
  </si>
  <si>
    <t xml:space="preserve">    广播电视</t>
  </si>
  <si>
    <t xml:space="preserve">      广播电视事务</t>
  </si>
  <si>
    <t xml:space="preserve">      其他广播电视支出</t>
  </si>
  <si>
    <t xml:space="preserve">    其他文化旅游体育与传媒支出</t>
  </si>
  <si>
    <t xml:space="preserve">      其他文化旅游体育与传媒支出</t>
  </si>
  <si>
    <t xml:space="preserve">  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</si>
  <si>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</si>
  <si>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</si>
  <si>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</si>
  <si>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</si>
  <si>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社会保险经办机构</t>
  </si>
  <si>
    <t xml:space="preserve">      其他人力资源和社会保障管理事务支出</t>
  </si>
  <si>
    <t xml:space="preserve">    民政管理事务</t>
  </si>
  <si>
    <t xml:space="preserve">      行政区划和地名管理</t>
  </si>
  <si>
    <t xml:space="preserve">      其他民政管理事务支出</t>
  </si>
  <si>
    <t xml:space="preserve">    行政事业单位养老支出</t>
  </si>
  <si>
    <t xml:space="preserve">      机关事业单位基本养老保险缴费支出</t>
  </si>
  <si>
    <t xml:space="preserve">      机关事业单位职业年金缴费支出</t>
  </si>
  <si>
    <t xml:space="preserve">      其他行政事业单位养老支出</t>
  </si>
  <si>
    <t xml:space="preserve">    就业补助</t>
  </si>
  <si>
    <t xml:space="preserve">      公益性岗位补贴</t>
  </si>
  <si>
    <t xml:space="preserve">      其他就业补助支出</t>
  </si>
  <si>
    <t xml:space="preserve">    抚恤</t>
  </si>
  <si>
    <t xml:space="preserve">      死亡抚恤</t>
  </si>
  <si>
    <t xml:space="preserve">      在乡复员、退伍军人生活补助</t>
  </si>
  <si>
    <t xml:space="preserve">      义务兵优待</t>
  </si>
  <si>
    <t xml:space="preserve">      烈士纪念设施管理维护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</si>
  <si>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</si>
  <si>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</si>
  <si>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</si>
  <si>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军队移交政府离退休干部管理机构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</si>
  <si>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</si>
  <si>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</si>
  <si>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</si>
  <si>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</si>
  <si>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</si>
  <si>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</si>
  <si>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其他社会福利支出</t>
  </si>
  <si>
    <t xml:space="preserve">    残疾人事业</t>
  </si>
  <si>
    <t xml:space="preserve">      残疾人康复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</si>
  <si>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</si>
  <si>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</si>
  <si>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</si>
  <si>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</si>
  <si>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</si>
  <si>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</si>
  <si>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</si>
  <si>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</si>
  <si>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</si>
  <si>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</si>
  <si>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农村特困人员救助供养支出</t>
  </si>
  <si>
    <t xml:space="preserve">    财政对基本养老保险基金的补助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</si>
  <si>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</si>
  <si>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</si>
  <si>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</si>
  <si>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</si>
  <si>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</si>
  <si>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其他财政对社会保险基金的补助</t>
  </si>
  <si>
    <t xml:space="preserve">    退役军人管理事务</t>
  </si>
  <si>
    <t xml:space="preserve">      其他退役军人事务管理支出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</si>
  <si>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</si>
  <si>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</si>
  <si>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</si>
  <si>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</si>
  <si>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</si>
  <si>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</si>
  <si>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</si>
  <si>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精神病医院</t>
  </si>
  <si>
    <t xml:space="preserve">      妇幼保健医院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</si>
  <si>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</si>
  <si>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</si>
  <si>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</si>
  <si>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</si>
  <si>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</si>
  <si>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</si>
  <si>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</si>
  <si>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</si>
  <si>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基本公共卫生服务</t>
  </si>
  <si>
    <t xml:space="preserve">      重大公共卫生服务</t>
  </si>
  <si>
    <t xml:space="preserve">      其他公共卫生支出</t>
  </si>
  <si>
    <t xml:space="preserve">    中医药</t>
  </si>
  <si>
    <t xml:space="preserve">      中医（民族医）药专项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</si>
  <si>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</si>
  <si>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</si>
  <si>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</si>
  <si>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</si>
  <si>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</si>
  <si>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</si>
  <si>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</si>
  <si>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财政对基本医疗保险基金的补助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</si>
  <si>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</si>
  <si>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</si>
  <si>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</si>
  <si>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</si>
  <si>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优抚对象医疗</t>
  </si>
  <si>
    <t xml:space="preserve">      优抚对象医疗补助</t>
  </si>
  <si>
    <t xml:space="preserve">    医疗保障管理事务</t>
  </si>
  <si>
    <t xml:space="preserve">      医疗保障经办事务</t>
  </si>
  <si>
    <t xml:space="preserve">    其他卫生健康支出</t>
  </si>
  <si>
    <t xml:space="preserve">      其他卫生健康支出</t>
  </si>
  <si>
    <t xml:space="preserve">  节能环保支出</t>
  </si>
  <si>
    <t xml:space="preserve">    环境保护管理事务</t>
  </si>
  <si>
    <t xml:space="preserve">      其他环境保护管理事务支出</t>
  </si>
  <si>
    <t xml:space="preserve">    污染防治</t>
  </si>
  <si>
    <t xml:space="preserve">      大气</t>
  </si>
  <si>
    <t xml:space="preserve">      水体</t>
  </si>
  <si>
    <t xml:space="preserve">      固体废弃物与化学品</t>
  </si>
  <si>
    <t xml:space="preserve">    自然生态保护</t>
  </si>
  <si>
    <t xml:space="preserve">      生态保护</t>
  </si>
  <si>
    <t xml:space="preserve">      农村环境保护</t>
  </si>
  <si>
    <t xml:space="preserve">      自然保护地</t>
  </si>
  <si>
    <t xml:space="preserve">      其他自然生态保护支出</t>
  </si>
  <si>
    <t xml:space="preserve">    天然林保护</t>
  </si>
  <si>
    <t xml:space="preserve">      森林管护</t>
  </si>
  <si>
    <t xml:space="preserve">      停伐补助</t>
  </si>
  <si>
    <t xml:space="preserve">    退耕还林还草</t>
  </si>
  <si>
    <t xml:space="preserve">      退耕现金</t>
  </si>
  <si>
    <t xml:space="preserve">      退耕还林工程建设</t>
  </si>
  <si>
    <t xml:space="preserve">    污染减排</t>
  </si>
  <si>
    <t xml:space="preserve">      生态环境监测与信息</t>
  </si>
  <si>
    <t xml:space="preserve">      其他污染减排支出</t>
  </si>
  <si>
    <t xml:space="preserve">    其他节能环保支出</t>
  </si>
  <si>
    <t xml:space="preserve">      其他节能环保支出</t>
  </si>
  <si>
    <t xml:space="preserve">  城乡社区支出</t>
  </si>
  <si>
    <t xml:space="preserve">    城乡社区管理事务</t>
  </si>
  <si>
    <t xml:space="preserve">      城管执法</t>
  </si>
  <si>
    <t xml:space="preserve">      住宅建设与房地产市场监管</t>
  </si>
  <si>
    <t xml:space="preserve">      其他城乡社区管理事务支出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</si>
  <si>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</si>
  <si>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</si>
  <si>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</si>
  <si>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</si>
  <si>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</si>
  <si>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建设市场管理与监督</t>
  </si>
  <si>
    <t xml:space="preserve">      建设市场管理与监督</t>
  </si>
  <si>
    <t xml:space="preserve">    其他城乡社区支出</t>
  </si>
  <si>
    <t xml:space="preserve">      其他城乡社区支出</t>
  </si>
  <si>
    <t xml:space="preserve">  农林水支出</t>
  </si>
  <si>
    <t xml:space="preserve">    农业农村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</si>
  <si>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</si>
  <si>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</si>
  <si>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</si>
  <si>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</si>
  <si>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行业业务管理</t>
  </si>
  <si>
    <t xml:space="preserve">      防灾救灾</t>
  </si>
  <si>
    <t xml:space="preserve">      农业生产发展</t>
  </si>
  <si>
    <t xml:space="preserve">      农产品加工与促销</t>
  </si>
  <si>
    <t xml:space="preserve">      农村社会事业</t>
  </si>
  <si>
    <t xml:space="preserve">      农村道路建设</t>
  </si>
  <si>
    <t xml:space="preserve">      渔业发展</t>
  </si>
  <si>
    <t xml:space="preserve">      农田建设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</si>
  <si>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</si>
  <si>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</si>
  <si>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</si>
  <si>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</si>
  <si>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</si>
  <si>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</si>
  <si>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动植物保护</t>
  </si>
  <si>
    <t xml:space="preserve">      湿地保护</t>
  </si>
  <si>
    <t xml:space="preserve">      执法与监督</t>
  </si>
  <si>
    <t xml:space="preserve">      产业化管理</t>
  </si>
  <si>
    <t xml:space="preserve">      林区公共支出</t>
  </si>
  <si>
    <t xml:space="preserve">      贷款贴息</t>
  </si>
  <si>
    <t xml:space="preserve">      林业草原防灾减灾</t>
  </si>
  <si>
    <t xml:space="preserve">      其他林业和草原支出</t>
  </si>
  <si>
    <t xml:space="preserve">    水利</t>
  </si>
  <si>
    <t xml:space="preserve">      水利工程建设</t>
  </si>
  <si>
    <t xml:space="preserve">      水利工程运行与维护</t>
  </si>
  <si>
    <t xml:space="preserve">      水利执法监督</t>
  </si>
  <si>
    <t xml:space="preserve">      水土保持</t>
  </si>
  <si>
    <t xml:space="preserve">      水资源节约管理与保护</t>
  </si>
  <si>
    <t xml:space="preserve">      防汛</t>
  </si>
  <si>
    <t xml:space="preserve">      抗旱</t>
  </si>
  <si>
    <t xml:space="preserve">      江河湖库水系综合整治</t>
  </si>
  <si>
    <t xml:space="preserve">      大中型水库移民后期扶持专项支出</t>
  </si>
  <si>
    <t xml:space="preserve">      水利建设征地及移民支出</t>
  </si>
  <si>
    <t xml:space="preserve">      其他水利支出</t>
  </si>
  <si>
    <t xml:space="preserve">    巩固脱贫攻坚成果衔接乡村振兴</t>
  </si>
  <si>
    <t xml:space="preserve">      农村基础设施建设</t>
  </si>
  <si>
    <t xml:space="preserve">      其他巩固脱贫攻坚成果衔接乡村振兴支出</t>
  </si>
  <si>
    <t xml:space="preserve">    农村综合改革</t>
  </si>
  <si>
    <t xml:space="preserve">      对村级公益事业建设的补助</t>
  </si>
  <si>
    <t xml:space="preserve">      对村民委员会和村党支部的补助</t>
  </si>
  <si>
    <t xml:space="preserve">      对村集体经济组织的补助</t>
  </si>
  <si>
    <t xml:space="preserve">      其他农村综合改革支出</t>
  </si>
  <si>
    <t xml:space="preserve">    普惠金融发展支出</t>
  </si>
  <si>
    <t xml:space="preserve">      农业保险保费补贴</t>
  </si>
  <si>
    <t xml:space="preserve">      创业担保贷款贴息及奖补</t>
  </si>
  <si>
    <t xml:space="preserve">    目标价格补贴</t>
  </si>
  <si>
    <t xml:space="preserve">      棉花目标价格补贴</t>
  </si>
  <si>
    <t xml:space="preserve">  交通运输支出</t>
  </si>
  <si>
    <t xml:space="preserve">    公路水路运输</t>
  </si>
  <si>
    <t xml:space="preserve">      公路建设</t>
  </si>
  <si>
    <t xml:space="preserve">      公路养护</t>
  </si>
  <si>
    <t xml:space="preserve">      公路运输管理</t>
  </si>
  <si>
    <t xml:space="preserve">      其他公路水路运输支出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</si>
  <si>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</si>
  <si>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</si>
  <si>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</si>
  <si>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其他交通运输支出</t>
  </si>
  <si>
    <t xml:space="preserve">      其他交通运输支出</t>
  </si>
  <si>
    <t xml:space="preserve">  资源勘探工业信息等支出</t>
  </si>
  <si>
    <t xml:space="preserve">    工业和信息产业监管</t>
  </si>
  <si>
    <t xml:space="preserve">      产业发展</t>
  </si>
  <si>
    <t xml:space="preserve">      其他工业和信息产业监管支出</t>
  </si>
  <si>
    <t xml:space="preserve">    支持中小企业发展和管理支出</t>
  </si>
  <si>
    <t xml:space="preserve">  商业服务业等支出</t>
  </si>
  <si>
    <t xml:space="preserve">    商业流通事务</t>
  </si>
  <si>
    <t xml:space="preserve">    涉外发展服务支出</t>
  </si>
  <si>
    <t xml:space="preserve">      其他涉外发展服务支出</t>
  </si>
  <si>
    <t xml:space="preserve">    其他商业服务业等支出</t>
  </si>
  <si>
    <t xml:space="preserve">      其他商业服务业等支出</t>
  </si>
  <si>
    <t xml:space="preserve">  自然资源海洋气象等支出</t>
  </si>
  <si>
    <t xml:space="preserve">    自然资源事务</t>
  </si>
  <si>
    <t xml:space="preserve">      自然资源利用与保护</t>
  </si>
  <si>
    <t xml:space="preserve">    气象事务</t>
  </si>
  <si>
    <t xml:space="preserve">      气象事业机构</t>
  </si>
  <si>
    <t xml:space="preserve">      其他气象事务支出</t>
  </si>
  <si>
    <t xml:space="preserve">  住房保障支出</t>
  </si>
  <si>
    <t xml:space="preserve">    保障性安居工程支出</t>
  </si>
  <si>
    <t xml:space="preserve">      棚户区改造</t>
  </si>
  <si>
    <t xml:space="preserve">      农村危房改造</t>
  </si>
  <si>
    <t xml:space="preserve">      保障性住房租金补贴</t>
  </si>
  <si>
    <t xml:space="preserve">      老旧小区改造</t>
  </si>
  <si>
    <t xml:space="preserve">      其他保障性安居工程支出</t>
  </si>
  <si>
    <t xml:space="preserve">    住房改革支出</t>
  </si>
  <si>
    <t xml:space="preserve">      住房公积金</t>
  </si>
  <si>
    <t xml:space="preserve">    城乡社区住宅</t>
  </si>
  <si>
    <t xml:space="preserve">      住房公积金管理</t>
  </si>
  <si>
    <t xml:space="preserve">  粮油物资储备支出</t>
  </si>
  <si>
    <t xml:space="preserve">    粮油物资事务</t>
  </si>
  <si>
    <t xml:space="preserve">      其他粮油物资事务支出</t>
  </si>
  <si>
    <t xml:space="preserve">  灾害防治及应急管理支出</t>
  </si>
  <si>
    <t xml:space="preserve">    应急管理事务</t>
  </si>
  <si>
    <t xml:space="preserve">      灾害风险防治</t>
  </si>
  <si>
    <t xml:space="preserve">      应急救援</t>
  </si>
  <si>
    <t xml:space="preserve">      其他应急管理支出</t>
  </si>
  <si>
    <t xml:space="preserve">    自然灾害防治</t>
  </si>
  <si>
    <t xml:space="preserve">      森林草原防灾减灾</t>
  </si>
  <si>
    <t xml:space="preserve">    自然灾害救灾及恢复重建支出</t>
  </si>
  <si>
    <t xml:space="preserve">      自然灾害救灾补助</t>
  </si>
  <si>
    <t xml:space="preserve">      自然灾害灾后重建补助</t>
  </si>
  <si>
    <t xml:space="preserve">  预备费</t>
  </si>
  <si>
    <t xml:space="preserve">  债务付息支出</t>
  </si>
  <si>
    <t xml:space="preserve">    地方政府一般债务付息支出</t>
  </si>
  <si>
    <t xml:space="preserve">      地方政府一般债券付息支出</t>
  </si>
  <si>
    <t>2023年支出预计数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</si>
</sst>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#,##0_ "/>
    <numFmt numFmtId="179" formatCode="0_ "/>
    <numFmt numFmtId="180" formatCode="0.0_ "/>
  </numFmts>
  <fonts count="9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  <font>
      <b/>
      <sz val="14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179" fontId="7" fillId="0" borderId="2" xfId="0" applyNumberFormat="1" applyFont="1" applyBorder="1">
      <alignment vertical="center"/>
    </xf>
    <xf numFmtId="0" fontId="7" fillId="0" borderId="2" xfId="0" applyFont="1" applyBorder="1">
      <alignment vertical="center"/>
    </xf>
    <xf numFmtId="178" fontId="7" fillId="0" borderId="2" xfId="0" applyNumberFormat="1" applyFont="1" applyBorder="1">
      <alignment vertical="center"/>
    </xf>
    <xf numFmtId="179" fontId="7" fillId="0" borderId="2" xfId="0" applyNumberFormat="1" applyFont="1" applyBorder="1" applyAlignment="1" applyProtection="1">
      <alignment horizontal="left" vertical="center"/>
      <protection locked="0"/>
    </xf>
    <xf numFmtId="0" fontId="2" fillId="0" borderId="2" xfId="0" applyFont="1" applyBorder="1">
      <alignment vertical="center"/>
    </xf>
    <xf numFmtId="180" fontId="7" fillId="0" borderId="2" xfId="0" applyNumberFormat="1" applyFont="1" applyBorder="1" applyAlignment="1" applyProtection="1">
      <alignment horizontal="left" vertical="center"/>
      <protection locked="0"/>
    </xf>
    <xf numFmtId="178" fontId="7" fillId="0" borderId="2" xfId="0" applyNumberFormat="1" applyFont="1" applyBorder="1" applyProtection="1">
      <alignment vertical="center"/>
      <protection locked="0"/>
    </xf>
    <xf numFmtId="0" fontId="3" fillId="0" borderId="2" xfId="0" applyFont="1" applyBorder="1">
      <alignment vertical="center"/>
    </xf>
    <xf numFmtId="0" fontId="7" fillId="0" borderId="2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03"/>
  <sheetViews>
    <sheetView tabSelected="1" workbookViewId="0">
      <selection activeCell="G10" sqref="G10"/>
    </sheetView>
  </sheetViews>
  <sheetFormatPr defaultColWidth="8.6640625" defaultRowHeight="15.6" x14ac:dyDescent="0.25"/>
  <cols>
    <col min="1" max="1" width="44" style="3" customWidth="1"/>
    <col min="2" max="2" width="13" style="4" customWidth="1"/>
    <col min="3" max="3" width="11.88671875" style="4" customWidth="1"/>
    <col min="4" max="4" width="11" style="4" customWidth="1"/>
    <col min="5" max="16384" width="8.6640625" style="2"/>
  </cols>
  <sheetData>
    <row r="1" spans="1:4" s="1" customFormat="1" ht="25.2" customHeight="1" x14ac:dyDescent="0.25">
      <c r="A1" s="5"/>
      <c r="B1" s="6"/>
      <c r="C1" s="6"/>
      <c r="D1" s="6"/>
    </row>
    <row r="2" spans="1:4" s="1" customFormat="1" ht="25.2" customHeight="1" x14ac:dyDescent="0.25">
      <c r="A2" s="18" t="s">
        <v>0</v>
      </c>
      <c r="B2" s="18"/>
      <c r="C2" s="18"/>
      <c r="D2" s="18"/>
    </row>
    <row r="3" spans="1:4" ht="18.75" customHeight="1" x14ac:dyDescent="0.25">
      <c r="A3" s="2"/>
      <c r="C3" s="19" t="s">
        <v>1</v>
      </c>
      <c r="D3" s="19"/>
    </row>
    <row r="4" spans="1:4" ht="22.8" customHeight="1" x14ac:dyDescent="0.25">
      <c r="A4" s="20" t="s">
        <v>2</v>
      </c>
      <c r="B4" s="20" t="s">
        <v>358</v>
      </c>
      <c r="C4" s="20"/>
      <c r="D4" s="20"/>
    </row>
    <row r="5" spans="1:4" ht="28.8" x14ac:dyDescent="0.25">
      <c r="A5" s="20"/>
      <c r="B5" s="7" t="s">
        <v>3</v>
      </c>
      <c r="C5" s="7" t="s">
        <v>4</v>
      </c>
      <c r="D5" s="7" t="s">
        <v>5</v>
      </c>
    </row>
    <row r="6" spans="1:4" ht="16.95" customHeight="1" x14ac:dyDescent="0.25">
      <c r="A6" s="8" t="s">
        <v>6</v>
      </c>
      <c r="B6" s="9">
        <f>SUM(B7,B60,B71,B96,B114,B139,B202,B242,B266,B281,B339,B352,B359,B366,B374,B385,B388,B400,B401)</f>
        <v>333890</v>
      </c>
      <c r="C6" s="9">
        <f>SUM(C7,C60,C71,C96,C114,C139,C202,C242,C266,C281,C339,C352,C359,C366,C374,C385,C388,C400,C401)</f>
        <v>313560</v>
      </c>
      <c r="D6" s="9">
        <f>SUM(D7,D60,D71,D96,D114,D139,D202,D242,D266,D281,D339,D352,D359,D366,D374,D385,D388,D400,D401)</f>
        <v>20330</v>
      </c>
    </row>
    <row r="7" spans="1:4" ht="16.95" customHeight="1" x14ac:dyDescent="0.25">
      <c r="A7" s="10" t="s">
        <v>7</v>
      </c>
      <c r="B7" s="11">
        <f>SUM(B8,B12,B16,B21,B24,B27,B31,B33,B37,B39,B41,B45,B49,B51,B53,B58)</f>
        <v>46939</v>
      </c>
      <c r="C7" s="11">
        <f>SUM(C8,C12,C16,C21,C24,C27,C31,C33,C37,C39,C41,C45,C49,C51,C53,C58)</f>
        <v>46627</v>
      </c>
      <c r="D7" s="11">
        <f>SUM(D8,D12,D16,D21,D24,D27,D31,D33,D37,D39,D41,D45,D49,D51,D53,D58)</f>
        <v>312</v>
      </c>
    </row>
    <row r="8" spans="1:4" ht="16.95" customHeight="1" x14ac:dyDescent="0.25">
      <c r="A8" s="12" t="s">
        <v>8</v>
      </c>
      <c r="B8" s="11">
        <f>SUM(B9:B11)</f>
        <v>914</v>
      </c>
      <c r="C8" s="11">
        <f>SUM(C9:C11)</f>
        <v>914</v>
      </c>
      <c r="D8" s="11">
        <f>SUM(D9:D11)</f>
        <v>0</v>
      </c>
    </row>
    <row r="9" spans="1:4" ht="16.95" customHeight="1" x14ac:dyDescent="0.25">
      <c r="A9" s="12" t="s">
        <v>9</v>
      </c>
      <c r="B9" s="11">
        <v>829</v>
      </c>
      <c r="C9" s="11">
        <v>829</v>
      </c>
      <c r="D9" s="13"/>
    </row>
    <row r="10" spans="1:4" ht="16.95" customHeight="1" x14ac:dyDescent="0.25">
      <c r="A10" s="14" t="s">
        <v>10</v>
      </c>
      <c r="B10" s="11">
        <v>40</v>
      </c>
      <c r="C10" s="11">
        <v>40</v>
      </c>
      <c r="D10" s="13"/>
    </row>
    <row r="11" spans="1:4" ht="16.95" customHeight="1" x14ac:dyDescent="0.25">
      <c r="A11" s="10" t="s">
        <v>11</v>
      </c>
      <c r="B11" s="11">
        <v>45</v>
      </c>
      <c r="C11" s="11">
        <v>45</v>
      </c>
      <c r="D11" s="13"/>
    </row>
    <row r="12" spans="1:4" ht="16.95" customHeight="1" x14ac:dyDescent="0.25">
      <c r="A12" s="12" t="s">
        <v>12</v>
      </c>
      <c r="B12" s="11">
        <f>SUM(B13:B15)</f>
        <v>572</v>
      </c>
      <c r="C12" s="11">
        <f>SUM(C13:C15)</f>
        <v>572</v>
      </c>
      <c r="D12" s="11">
        <f>SUM(D13:D15)</f>
        <v>0</v>
      </c>
    </row>
    <row r="13" spans="1:4" ht="16.95" customHeight="1" x14ac:dyDescent="0.25">
      <c r="A13" s="12" t="s">
        <v>9</v>
      </c>
      <c r="B13" s="11">
        <v>352</v>
      </c>
      <c r="C13" s="11">
        <v>352</v>
      </c>
      <c r="D13" s="13"/>
    </row>
    <row r="14" spans="1:4" ht="16.95" customHeight="1" x14ac:dyDescent="0.25">
      <c r="A14" s="14" t="s">
        <v>13</v>
      </c>
      <c r="B14" s="11">
        <v>40</v>
      </c>
      <c r="C14" s="11">
        <v>40</v>
      </c>
      <c r="D14" s="13"/>
    </row>
    <row r="15" spans="1:4" ht="16.95" customHeight="1" x14ac:dyDescent="0.25">
      <c r="A15" s="14" t="s">
        <v>14</v>
      </c>
      <c r="B15" s="11">
        <v>180</v>
      </c>
      <c r="C15" s="11">
        <v>180</v>
      </c>
      <c r="D15" s="13"/>
    </row>
    <row r="16" spans="1:4" ht="16.95" customHeight="1" x14ac:dyDescent="0.25">
      <c r="A16" s="12" t="s">
        <v>15</v>
      </c>
      <c r="B16" s="11">
        <f>SUM(B17:B20)</f>
        <v>16829</v>
      </c>
      <c r="C16" s="11">
        <f>SUM(C17:C20)</f>
        <v>16829</v>
      </c>
      <c r="D16" s="11">
        <f>SUM(D17:D20)</f>
        <v>0</v>
      </c>
    </row>
    <row r="17" spans="1:4" ht="16.95" customHeight="1" x14ac:dyDescent="0.25">
      <c r="A17" s="12" t="s">
        <v>9</v>
      </c>
      <c r="B17" s="11">
        <v>10588</v>
      </c>
      <c r="C17" s="11">
        <v>10588</v>
      </c>
      <c r="D17" s="13"/>
    </row>
    <row r="18" spans="1:4" ht="16.95" customHeight="1" x14ac:dyDescent="0.25">
      <c r="A18" s="12" t="s">
        <v>16</v>
      </c>
      <c r="B18" s="11">
        <v>385</v>
      </c>
      <c r="C18" s="11">
        <v>385</v>
      </c>
      <c r="D18" s="13"/>
    </row>
    <row r="19" spans="1:4" ht="16.95" customHeight="1" x14ac:dyDescent="0.25">
      <c r="A19" s="14" t="s">
        <v>17</v>
      </c>
      <c r="B19" s="11">
        <v>296</v>
      </c>
      <c r="C19" s="11">
        <v>296</v>
      </c>
      <c r="D19" s="13"/>
    </row>
    <row r="20" spans="1:4" ht="16.95" customHeight="1" x14ac:dyDescent="0.25">
      <c r="A20" s="14" t="s">
        <v>18</v>
      </c>
      <c r="B20" s="11">
        <v>5560</v>
      </c>
      <c r="C20" s="11">
        <v>5560</v>
      </c>
      <c r="D20" s="13"/>
    </row>
    <row r="21" spans="1:4" ht="16.95" customHeight="1" x14ac:dyDescent="0.25">
      <c r="A21" s="12" t="s">
        <v>19</v>
      </c>
      <c r="B21" s="11">
        <f>SUM(B22:B23)</f>
        <v>1968</v>
      </c>
      <c r="C21" s="11">
        <f>SUM(C22:C23)</f>
        <v>1968</v>
      </c>
      <c r="D21" s="11">
        <f>SUM(D22:D23)</f>
        <v>0</v>
      </c>
    </row>
    <row r="22" spans="1:4" ht="16.95" customHeight="1" x14ac:dyDescent="0.25">
      <c r="A22" s="12" t="s">
        <v>9</v>
      </c>
      <c r="B22" s="11">
        <v>835</v>
      </c>
      <c r="C22" s="11">
        <v>835</v>
      </c>
      <c r="D22" s="13"/>
    </row>
    <row r="23" spans="1:4" ht="16.95" customHeight="1" x14ac:dyDescent="0.25">
      <c r="A23" s="14" t="s">
        <v>20</v>
      </c>
      <c r="B23" s="11">
        <v>1133</v>
      </c>
      <c r="C23" s="11">
        <v>1133</v>
      </c>
      <c r="D23" s="13"/>
    </row>
    <row r="24" spans="1:4" ht="16.95" customHeight="1" x14ac:dyDescent="0.25">
      <c r="A24" s="14" t="s">
        <v>21</v>
      </c>
      <c r="B24" s="11">
        <f>SUM(B25:B26)</f>
        <v>301</v>
      </c>
      <c r="C24" s="11">
        <f>SUM(C25:C26)</f>
        <v>301</v>
      </c>
      <c r="D24" s="11">
        <f>SUM(D25:D26)</f>
        <v>0</v>
      </c>
    </row>
    <row r="25" spans="1:4" ht="16.95" customHeight="1" x14ac:dyDescent="0.25">
      <c r="A25" s="14" t="s">
        <v>9</v>
      </c>
      <c r="B25" s="11">
        <v>101</v>
      </c>
      <c r="C25" s="11">
        <v>101</v>
      </c>
      <c r="D25" s="13"/>
    </row>
    <row r="26" spans="1:4" ht="16.95" customHeight="1" x14ac:dyDescent="0.25">
      <c r="A26" s="12" t="s">
        <v>22</v>
      </c>
      <c r="B26" s="11">
        <v>200</v>
      </c>
      <c r="C26" s="11">
        <v>200</v>
      </c>
      <c r="D26" s="13"/>
    </row>
    <row r="27" spans="1:4" ht="16.95" customHeight="1" x14ac:dyDescent="0.25">
      <c r="A27" s="12" t="s">
        <v>23</v>
      </c>
      <c r="B27" s="11">
        <f>SUM(B28:B30)</f>
        <v>2160</v>
      </c>
      <c r="C27" s="11">
        <f>SUM(C28:C30)</f>
        <v>2160</v>
      </c>
      <c r="D27" s="11">
        <f>SUM(D28:D30)</f>
        <v>0</v>
      </c>
    </row>
    <row r="28" spans="1:4" ht="16.95" customHeight="1" x14ac:dyDescent="0.25">
      <c r="A28" s="14" t="s">
        <v>9</v>
      </c>
      <c r="B28" s="11">
        <v>1410</v>
      </c>
      <c r="C28" s="11">
        <v>1410</v>
      </c>
      <c r="D28" s="13"/>
    </row>
    <row r="29" spans="1:4" ht="16.95" customHeight="1" x14ac:dyDescent="0.25">
      <c r="A29" s="14" t="s">
        <v>17</v>
      </c>
      <c r="B29" s="11">
        <v>735</v>
      </c>
      <c r="C29" s="11">
        <v>735</v>
      </c>
      <c r="D29" s="13"/>
    </row>
    <row r="30" spans="1:4" ht="16.95" customHeight="1" x14ac:dyDescent="0.25">
      <c r="A30" s="14" t="s">
        <v>24</v>
      </c>
      <c r="B30" s="11">
        <v>15</v>
      </c>
      <c r="C30" s="11">
        <v>15</v>
      </c>
      <c r="D30" s="13"/>
    </row>
    <row r="31" spans="1:4" ht="16.95" customHeight="1" x14ac:dyDescent="0.25">
      <c r="A31" s="12" t="s">
        <v>25</v>
      </c>
      <c r="B31" s="11">
        <f>SUM(B32:B32)</f>
        <v>540</v>
      </c>
      <c r="C31" s="11">
        <f>SUM(C32:C32)</f>
        <v>540</v>
      </c>
      <c r="D31" s="11">
        <f>SUM(D32:D32)</f>
        <v>0</v>
      </c>
    </row>
    <row r="32" spans="1:4" ht="16.95" customHeight="1" x14ac:dyDescent="0.25">
      <c r="A32" s="14" t="s">
        <v>26</v>
      </c>
      <c r="B32" s="11">
        <v>540</v>
      </c>
      <c r="C32" s="11">
        <v>540</v>
      </c>
      <c r="D32" s="13"/>
    </row>
    <row r="33" spans="1:4" ht="16.95" customHeight="1" x14ac:dyDescent="0.25">
      <c r="A33" s="14" t="s">
        <v>27</v>
      </c>
      <c r="B33" s="11">
        <f>SUM(B34:B36)</f>
        <v>636</v>
      </c>
      <c r="C33" s="11">
        <f>SUM(C34:C36)</f>
        <v>636</v>
      </c>
      <c r="D33" s="11">
        <f>SUM(D34:D36)</f>
        <v>0</v>
      </c>
    </row>
    <row r="34" spans="1:4" ht="16.95" customHeight="1" x14ac:dyDescent="0.25">
      <c r="A34" s="12" t="s">
        <v>9</v>
      </c>
      <c r="B34" s="11">
        <v>320</v>
      </c>
      <c r="C34" s="11">
        <v>320</v>
      </c>
      <c r="D34" s="13"/>
    </row>
    <row r="35" spans="1:4" ht="16.95" customHeight="1" x14ac:dyDescent="0.25">
      <c r="A35" s="14" t="s">
        <v>28</v>
      </c>
      <c r="B35" s="11">
        <v>60</v>
      </c>
      <c r="C35" s="11">
        <v>60</v>
      </c>
      <c r="D35" s="13"/>
    </row>
    <row r="36" spans="1:4" ht="16.95" customHeight="1" x14ac:dyDescent="0.25">
      <c r="A36" s="10" t="s">
        <v>29</v>
      </c>
      <c r="B36" s="11">
        <v>256</v>
      </c>
      <c r="C36" s="11">
        <v>256</v>
      </c>
      <c r="D36" s="13"/>
    </row>
    <row r="37" spans="1:4" ht="16.95" customHeight="1" x14ac:dyDescent="0.25">
      <c r="A37" s="10" t="s">
        <v>30</v>
      </c>
      <c r="B37" s="11">
        <f>SUM(B38:B38)</f>
        <v>1577</v>
      </c>
      <c r="C37" s="11">
        <f>SUM(C38:C38)</f>
        <v>1577</v>
      </c>
      <c r="D37" s="11">
        <f>SUM(D38:D38)</f>
        <v>0</v>
      </c>
    </row>
    <row r="38" spans="1:4" ht="16.95" customHeight="1" x14ac:dyDescent="0.25">
      <c r="A38" s="12" t="s">
        <v>9</v>
      </c>
      <c r="B38" s="11">
        <v>1577</v>
      </c>
      <c r="C38" s="11">
        <v>1577</v>
      </c>
      <c r="D38" s="13"/>
    </row>
    <row r="39" spans="1:4" ht="16.95" customHeight="1" x14ac:dyDescent="0.25">
      <c r="A39" s="14" t="s">
        <v>31</v>
      </c>
      <c r="B39" s="11">
        <f>SUM(B40:B40)</f>
        <v>695</v>
      </c>
      <c r="C39" s="11">
        <f>SUM(C40:C40)</f>
        <v>695</v>
      </c>
      <c r="D39" s="11">
        <f>SUM(D40:D40)</f>
        <v>0</v>
      </c>
    </row>
    <row r="40" spans="1:4" ht="16.95" customHeight="1" x14ac:dyDescent="0.25">
      <c r="A40" s="14" t="s">
        <v>9</v>
      </c>
      <c r="B40" s="11">
        <v>695</v>
      </c>
      <c r="C40" s="11">
        <v>695</v>
      </c>
      <c r="D40" s="13"/>
    </row>
    <row r="41" spans="1:4" ht="16.95" customHeight="1" x14ac:dyDescent="0.25">
      <c r="A41" s="14" t="s">
        <v>32</v>
      </c>
      <c r="B41" s="11">
        <f>SUM(B42:B44)</f>
        <v>2110</v>
      </c>
      <c r="C41" s="11">
        <f>SUM(C42:C44)</f>
        <v>2110</v>
      </c>
      <c r="D41" s="11">
        <f>SUM(D42:D44)</f>
        <v>0</v>
      </c>
    </row>
    <row r="42" spans="1:4" ht="16.95" customHeight="1" x14ac:dyDescent="0.25">
      <c r="A42" s="14" t="s">
        <v>9</v>
      </c>
      <c r="B42" s="11">
        <v>1880</v>
      </c>
      <c r="C42" s="11">
        <v>1880</v>
      </c>
      <c r="D42" s="13"/>
    </row>
    <row r="43" spans="1:4" ht="16.95" customHeight="1" x14ac:dyDescent="0.25">
      <c r="A43" s="12" t="s">
        <v>33</v>
      </c>
      <c r="B43" s="11">
        <v>120</v>
      </c>
      <c r="C43" s="11">
        <v>120</v>
      </c>
      <c r="D43" s="13"/>
    </row>
    <row r="44" spans="1:4" ht="16.95" customHeight="1" x14ac:dyDescent="0.25">
      <c r="A44" s="14" t="s">
        <v>17</v>
      </c>
      <c r="B44" s="11">
        <v>110</v>
      </c>
      <c r="C44" s="11">
        <v>110</v>
      </c>
      <c r="D44" s="13"/>
    </row>
    <row r="45" spans="1:4" ht="16.95" customHeight="1" x14ac:dyDescent="0.25">
      <c r="A45" s="14" t="s">
        <v>34</v>
      </c>
      <c r="B45" s="11">
        <f>SUM(B46:B48)</f>
        <v>1000</v>
      </c>
      <c r="C45" s="11">
        <f>SUM(C46:C48)</f>
        <v>1000</v>
      </c>
      <c r="D45" s="11">
        <f>SUM(D46:D48)</f>
        <v>0</v>
      </c>
    </row>
    <row r="46" spans="1:4" ht="16.95" customHeight="1" x14ac:dyDescent="0.25">
      <c r="A46" s="12" t="s">
        <v>9</v>
      </c>
      <c r="B46" s="11">
        <v>850</v>
      </c>
      <c r="C46" s="11">
        <v>850</v>
      </c>
      <c r="D46" s="13"/>
    </row>
    <row r="47" spans="1:4" ht="16.95" customHeight="1" x14ac:dyDescent="0.25">
      <c r="A47" s="12" t="s">
        <v>35</v>
      </c>
      <c r="B47" s="11">
        <v>60</v>
      </c>
      <c r="C47" s="11">
        <v>60</v>
      </c>
      <c r="D47" s="13"/>
    </row>
    <row r="48" spans="1:4" ht="16.95" customHeight="1" x14ac:dyDescent="0.25">
      <c r="A48" s="14" t="s">
        <v>36</v>
      </c>
      <c r="B48" s="11">
        <v>90</v>
      </c>
      <c r="C48" s="11">
        <v>90</v>
      </c>
      <c r="D48" s="13"/>
    </row>
    <row r="49" spans="1:4" ht="16.95" customHeight="1" x14ac:dyDescent="0.25">
      <c r="A49" s="14" t="s">
        <v>37</v>
      </c>
      <c r="B49" s="11">
        <f>SUM(B50:B50)</f>
        <v>550</v>
      </c>
      <c r="C49" s="11">
        <f>SUM(C50:C50)</f>
        <v>550</v>
      </c>
      <c r="D49" s="11">
        <f>SUM(D50:D50)</f>
        <v>0</v>
      </c>
    </row>
    <row r="50" spans="1:4" ht="16.95" customHeight="1" x14ac:dyDescent="0.25">
      <c r="A50" s="10" t="s">
        <v>9</v>
      </c>
      <c r="B50" s="11">
        <v>550</v>
      </c>
      <c r="C50" s="11">
        <v>550</v>
      </c>
      <c r="D50" s="13"/>
    </row>
    <row r="51" spans="1:4" ht="16.95" customHeight="1" x14ac:dyDescent="0.25">
      <c r="A51" s="14" t="s">
        <v>38</v>
      </c>
      <c r="B51" s="11">
        <f>SUM(B52:B52)</f>
        <v>275</v>
      </c>
      <c r="C51" s="11">
        <f>SUM(C52:C52)</f>
        <v>275</v>
      </c>
      <c r="D51" s="11">
        <f>SUM(D52:D52)</f>
        <v>0</v>
      </c>
    </row>
    <row r="52" spans="1:4" ht="16.95" customHeight="1" x14ac:dyDescent="0.25">
      <c r="A52" s="14" t="s">
        <v>9</v>
      </c>
      <c r="B52" s="11">
        <v>275</v>
      </c>
      <c r="C52" s="11">
        <v>275</v>
      </c>
      <c r="D52" s="13"/>
    </row>
    <row r="53" spans="1:4" ht="16.95" customHeight="1" x14ac:dyDescent="0.25">
      <c r="A53" s="12" t="s">
        <v>39</v>
      </c>
      <c r="B53" s="15">
        <f>SUM(B54:B57)</f>
        <v>3445</v>
      </c>
      <c r="C53" s="15">
        <f>SUM(C54:C57)</f>
        <v>3444</v>
      </c>
      <c r="D53" s="15">
        <f>SUM(D54:D57)</f>
        <v>1</v>
      </c>
    </row>
    <row r="54" spans="1:4" ht="16.95" customHeight="1" x14ac:dyDescent="0.25">
      <c r="A54" s="12" t="s">
        <v>9</v>
      </c>
      <c r="B54" s="11">
        <v>2920</v>
      </c>
      <c r="C54" s="11">
        <v>2920</v>
      </c>
      <c r="D54" s="13"/>
    </row>
    <row r="55" spans="1:4" ht="16.95" customHeight="1" x14ac:dyDescent="0.25">
      <c r="A55" s="12" t="s">
        <v>40</v>
      </c>
      <c r="B55" s="11">
        <v>10</v>
      </c>
      <c r="C55" s="11">
        <v>10</v>
      </c>
      <c r="D55" s="13"/>
    </row>
    <row r="56" spans="1:4" ht="16.95" customHeight="1" x14ac:dyDescent="0.25">
      <c r="A56" s="12" t="s">
        <v>41</v>
      </c>
      <c r="B56" s="11">
        <v>5</v>
      </c>
      <c r="C56" s="11">
        <v>4</v>
      </c>
      <c r="D56" s="13">
        <v>1</v>
      </c>
    </row>
    <row r="57" spans="1:4" ht="16.95" customHeight="1" x14ac:dyDescent="0.25">
      <c r="A57" s="12" t="s">
        <v>42</v>
      </c>
      <c r="B57" s="11">
        <v>510</v>
      </c>
      <c r="C57" s="11">
        <v>510</v>
      </c>
      <c r="D57" s="13"/>
    </row>
    <row r="58" spans="1:4" ht="16.95" customHeight="1" x14ac:dyDescent="0.25">
      <c r="A58" s="12" t="s">
        <v>43</v>
      </c>
      <c r="B58" s="11">
        <f>SUM(B59:B59)</f>
        <v>13367</v>
      </c>
      <c r="C58" s="11">
        <f>SUM(C59:C59)</f>
        <v>13056</v>
      </c>
      <c r="D58" s="11">
        <f>SUM(D59:D59)</f>
        <v>311</v>
      </c>
    </row>
    <row r="59" spans="1:4" ht="16.95" customHeight="1" x14ac:dyDescent="0.25">
      <c r="A59" s="14" t="s">
        <v>44</v>
      </c>
      <c r="B59" s="11">
        <v>13367</v>
      </c>
      <c r="C59" s="11">
        <v>13056</v>
      </c>
      <c r="D59" s="16">
        <v>311</v>
      </c>
    </row>
    <row r="60" spans="1:4" ht="16.95" customHeight="1" x14ac:dyDescent="0.25">
      <c r="A60" s="10" t="s">
        <v>45</v>
      </c>
      <c r="B60" s="11">
        <f>SUM(B61,B63,B68,)</f>
        <v>8900</v>
      </c>
      <c r="C60" s="11">
        <f>SUM(C61,C63,C68,)</f>
        <v>8890</v>
      </c>
      <c r="D60" s="11">
        <f>SUM(D61,D63,D68,)</f>
        <v>10</v>
      </c>
    </row>
    <row r="61" spans="1:4" ht="16.95" customHeight="1" x14ac:dyDescent="0.25">
      <c r="A61" s="12" t="s">
        <v>46</v>
      </c>
      <c r="B61" s="11">
        <f>SUM(B62:B62)</f>
        <v>180</v>
      </c>
      <c r="C61" s="11">
        <f>SUM(C62:C62)</f>
        <v>180</v>
      </c>
      <c r="D61" s="11">
        <f>SUM(D62:D62)</f>
        <v>0</v>
      </c>
    </row>
    <row r="62" spans="1:4" ht="16.95" customHeight="1" x14ac:dyDescent="0.25">
      <c r="A62" s="14" t="s">
        <v>47</v>
      </c>
      <c r="B62" s="11">
        <v>180</v>
      </c>
      <c r="C62" s="11">
        <v>180</v>
      </c>
      <c r="D62" s="13"/>
    </row>
    <row r="63" spans="1:4" ht="16.95" customHeight="1" x14ac:dyDescent="0.25">
      <c r="A63" s="14" t="s">
        <v>48</v>
      </c>
      <c r="B63" s="11">
        <f>SUM(B64:B67)</f>
        <v>7845</v>
      </c>
      <c r="C63" s="11">
        <f>SUM(C64:C67)</f>
        <v>7835</v>
      </c>
      <c r="D63" s="11">
        <f>SUM(D64:D67)</f>
        <v>10</v>
      </c>
    </row>
    <row r="64" spans="1:4" ht="16.95" customHeight="1" x14ac:dyDescent="0.25">
      <c r="A64" s="14" t="s">
        <v>9</v>
      </c>
      <c r="B64" s="11">
        <v>7235</v>
      </c>
      <c r="C64" s="11">
        <v>7235</v>
      </c>
      <c r="D64" s="13"/>
    </row>
    <row r="65" spans="1:4" ht="16.95" customHeight="1" x14ac:dyDescent="0.25">
      <c r="A65" s="14" t="s">
        <v>49</v>
      </c>
      <c r="B65" s="11">
        <v>230</v>
      </c>
      <c r="C65" s="11">
        <v>230</v>
      </c>
      <c r="D65" s="13"/>
    </row>
    <row r="66" spans="1:4" ht="16.95" customHeight="1" x14ac:dyDescent="0.25">
      <c r="A66" s="14" t="s">
        <v>50</v>
      </c>
      <c r="B66" s="11">
        <v>110</v>
      </c>
      <c r="C66" s="11">
        <v>110</v>
      </c>
      <c r="D66" s="13"/>
    </row>
    <row r="67" spans="1:4" ht="16.95" customHeight="1" x14ac:dyDescent="0.25">
      <c r="A67" s="14" t="s">
        <v>51</v>
      </c>
      <c r="B67" s="11">
        <v>270</v>
      </c>
      <c r="C67" s="11">
        <v>260</v>
      </c>
      <c r="D67" s="13">
        <v>10</v>
      </c>
    </row>
    <row r="68" spans="1:4" ht="16.95" customHeight="1" x14ac:dyDescent="0.25">
      <c r="A68" s="12" t="s">
        <v>52</v>
      </c>
      <c r="B68" s="11">
        <f>SUM(B69:B70)</f>
        <v>875</v>
      </c>
      <c r="C68" s="11">
        <f>SUM(C69:C70)</f>
        <v>875</v>
      </c>
      <c r="D68" s="11">
        <f>SUM(D69:D70)</f>
        <v>0</v>
      </c>
    </row>
    <row r="69" spans="1:4" ht="16.95" customHeight="1" x14ac:dyDescent="0.25">
      <c r="A69" s="14" t="s">
        <v>9</v>
      </c>
      <c r="B69" s="11">
        <v>855</v>
      </c>
      <c r="C69" s="11">
        <v>855</v>
      </c>
      <c r="D69" s="13"/>
    </row>
    <row r="70" spans="1:4" ht="16.95" customHeight="1" x14ac:dyDescent="0.25">
      <c r="A70" s="12" t="s">
        <v>53</v>
      </c>
      <c r="B70" s="11">
        <v>20</v>
      </c>
      <c r="C70" s="11">
        <v>20</v>
      </c>
      <c r="D70" s="13"/>
    </row>
    <row r="71" spans="1:4" ht="16.95" customHeight="1" x14ac:dyDescent="0.25">
      <c r="A71" s="10" t="s">
        <v>54</v>
      </c>
      <c r="B71" s="11">
        <f>SUM(B72,B75,B81,B84,B86,B88,B92,B94)</f>
        <v>68425</v>
      </c>
      <c r="C71" s="11">
        <f>SUM(C72,C75,C81,C84,C86,C88,C92,C94)</f>
        <v>64925</v>
      </c>
      <c r="D71" s="11">
        <f>SUM(D72,D75,D81,D84,D86,D88,D92,D94)</f>
        <v>3500</v>
      </c>
    </row>
    <row r="72" spans="1:4" ht="16.95" customHeight="1" x14ac:dyDescent="0.25">
      <c r="A72" s="14" t="s">
        <v>55</v>
      </c>
      <c r="B72" s="11">
        <f>SUM(B73:B74)</f>
        <v>4260</v>
      </c>
      <c r="C72" s="11">
        <f>SUM(C73:C74)</f>
        <v>4260</v>
      </c>
      <c r="D72" s="11">
        <f>SUM(D73:D74)</f>
        <v>0</v>
      </c>
    </row>
    <row r="73" spans="1:4" ht="16.95" customHeight="1" x14ac:dyDescent="0.25">
      <c r="A73" s="12" t="s">
        <v>9</v>
      </c>
      <c r="B73" s="11">
        <v>2780</v>
      </c>
      <c r="C73" s="11">
        <v>2780</v>
      </c>
      <c r="D73" s="13"/>
    </row>
    <row r="74" spans="1:4" ht="16.95" customHeight="1" x14ac:dyDescent="0.25">
      <c r="A74" s="14" t="s">
        <v>56</v>
      </c>
      <c r="B74" s="11">
        <v>1480</v>
      </c>
      <c r="C74" s="11">
        <v>1480</v>
      </c>
      <c r="D74" s="13"/>
    </row>
    <row r="75" spans="1:4" ht="16.95" customHeight="1" x14ac:dyDescent="0.25">
      <c r="A75" s="12" t="s">
        <v>57</v>
      </c>
      <c r="B75" s="11">
        <f>SUM(B76:B80)</f>
        <v>40990</v>
      </c>
      <c r="C75" s="11">
        <f>SUM(C76:C80)</f>
        <v>40990</v>
      </c>
      <c r="D75" s="11">
        <f>SUM(D76:D80)</f>
        <v>0</v>
      </c>
    </row>
    <row r="76" spans="1:4" ht="16.95" customHeight="1" x14ac:dyDescent="0.25">
      <c r="A76" s="12" t="s">
        <v>58</v>
      </c>
      <c r="B76" s="11">
        <v>1560</v>
      </c>
      <c r="C76" s="11">
        <v>1560</v>
      </c>
      <c r="D76" s="13"/>
    </row>
    <row r="77" spans="1:4" ht="16.95" customHeight="1" x14ac:dyDescent="0.25">
      <c r="A77" s="12" t="s">
        <v>59</v>
      </c>
      <c r="B77" s="11">
        <v>18900</v>
      </c>
      <c r="C77" s="11">
        <v>18900</v>
      </c>
      <c r="D77" s="13"/>
    </row>
    <row r="78" spans="1:4" ht="16.95" customHeight="1" x14ac:dyDescent="0.25">
      <c r="A78" s="14" t="s">
        <v>60</v>
      </c>
      <c r="B78" s="11">
        <v>11050</v>
      </c>
      <c r="C78" s="11">
        <v>11050</v>
      </c>
      <c r="D78" s="13"/>
    </row>
    <row r="79" spans="1:4" ht="16.95" customHeight="1" x14ac:dyDescent="0.25">
      <c r="A79" s="14" t="s">
        <v>61</v>
      </c>
      <c r="B79" s="11">
        <v>6680</v>
      </c>
      <c r="C79" s="11">
        <v>6680</v>
      </c>
      <c r="D79" s="13"/>
    </row>
    <row r="80" spans="1:4" ht="16.95" customHeight="1" x14ac:dyDescent="0.25">
      <c r="A80" s="12" t="s">
        <v>62</v>
      </c>
      <c r="B80" s="11">
        <v>2800</v>
      </c>
      <c r="C80" s="11">
        <v>2800</v>
      </c>
      <c r="D80" s="13"/>
    </row>
    <row r="81" spans="1:4" ht="16.95" customHeight="1" x14ac:dyDescent="0.25">
      <c r="A81" s="12" t="s">
        <v>63</v>
      </c>
      <c r="B81" s="11">
        <f>SUM(B82:B83)</f>
        <v>6230</v>
      </c>
      <c r="C81" s="11">
        <f>SUM(C82:C83)</f>
        <v>6230</v>
      </c>
      <c r="D81" s="11">
        <f>SUM(D82:D83)</f>
        <v>0</v>
      </c>
    </row>
    <row r="82" spans="1:4" ht="16.95" customHeight="1" x14ac:dyDescent="0.25">
      <c r="A82" s="12" t="s">
        <v>64</v>
      </c>
      <c r="B82" s="11">
        <v>5785</v>
      </c>
      <c r="C82" s="11">
        <v>5785</v>
      </c>
      <c r="D82" s="13"/>
    </row>
    <row r="83" spans="1:4" ht="16.95" customHeight="1" x14ac:dyDescent="0.25">
      <c r="A83" s="14" t="s">
        <v>65</v>
      </c>
      <c r="B83" s="11">
        <v>445</v>
      </c>
      <c r="C83" s="11">
        <v>445</v>
      </c>
      <c r="D83" s="13"/>
    </row>
    <row r="84" spans="1:4" ht="16.95" customHeight="1" x14ac:dyDescent="0.25">
      <c r="A84" s="10" t="s">
        <v>66</v>
      </c>
      <c r="B84" s="11">
        <f>SUM(B85:B85)</f>
        <v>130</v>
      </c>
      <c r="C84" s="11">
        <f>SUM(C85:C85)</f>
        <v>130</v>
      </c>
      <c r="D84" s="11">
        <f>SUM(D85:D85)</f>
        <v>0</v>
      </c>
    </row>
    <row r="85" spans="1:4" ht="16.95" customHeight="1" x14ac:dyDescent="0.25">
      <c r="A85" s="14" t="s">
        <v>67</v>
      </c>
      <c r="B85" s="11">
        <v>130</v>
      </c>
      <c r="C85" s="11">
        <v>130</v>
      </c>
      <c r="D85" s="13"/>
    </row>
    <row r="86" spans="1:4" ht="16.95" customHeight="1" x14ac:dyDescent="0.25">
      <c r="A86" s="12" t="s">
        <v>68</v>
      </c>
      <c r="B86" s="11">
        <f>SUM(B87:B87)</f>
        <v>65</v>
      </c>
      <c r="C86" s="11">
        <f>SUM(C87:C87)</f>
        <v>65</v>
      </c>
      <c r="D86" s="11">
        <f>SUM(D87:D87)</f>
        <v>0</v>
      </c>
    </row>
    <row r="87" spans="1:4" ht="16.95" customHeight="1" x14ac:dyDescent="0.25">
      <c r="A87" s="12" t="s">
        <v>69</v>
      </c>
      <c r="B87" s="11">
        <v>65</v>
      </c>
      <c r="C87" s="11">
        <v>65</v>
      </c>
      <c r="D87" s="13"/>
    </row>
    <row r="88" spans="1:4" ht="16.95" customHeight="1" x14ac:dyDescent="0.25">
      <c r="A88" s="14" t="s">
        <v>70</v>
      </c>
      <c r="B88" s="11">
        <f>SUM(B89:B91)</f>
        <v>5170</v>
      </c>
      <c r="C88" s="11">
        <f>SUM(C89:C91)</f>
        <v>5170</v>
      </c>
      <c r="D88" s="11">
        <f>SUM(D89:D91)</f>
        <v>0</v>
      </c>
    </row>
    <row r="89" spans="1:4" ht="16.95" customHeight="1" x14ac:dyDescent="0.25">
      <c r="A89" s="14" t="s">
        <v>71</v>
      </c>
      <c r="B89" s="11">
        <v>60</v>
      </c>
      <c r="C89" s="11">
        <v>60</v>
      </c>
      <c r="D89" s="13"/>
    </row>
    <row r="90" spans="1:4" ht="16.95" customHeight="1" x14ac:dyDescent="0.25">
      <c r="A90" s="12" t="s">
        <v>72</v>
      </c>
      <c r="B90" s="11">
        <v>5000</v>
      </c>
      <c r="C90" s="11">
        <v>5000</v>
      </c>
      <c r="D90" s="13"/>
    </row>
    <row r="91" spans="1:4" ht="16.95" customHeight="1" x14ac:dyDescent="0.25">
      <c r="A91" s="12" t="s">
        <v>73</v>
      </c>
      <c r="B91" s="11">
        <v>110</v>
      </c>
      <c r="C91" s="11">
        <v>110</v>
      </c>
      <c r="D91" s="13"/>
    </row>
    <row r="92" spans="1:4" ht="16.95" customHeight="1" x14ac:dyDescent="0.25">
      <c r="A92" s="12" t="s">
        <v>74</v>
      </c>
      <c r="B92" s="11">
        <f>SUM(B93:B93)</f>
        <v>500</v>
      </c>
      <c r="C92" s="11">
        <f>SUM(C93:C93)</f>
        <v>500</v>
      </c>
      <c r="D92" s="11">
        <f>SUM(D93:D93)</f>
        <v>0</v>
      </c>
    </row>
    <row r="93" spans="1:4" ht="16.95" customHeight="1" x14ac:dyDescent="0.25">
      <c r="A93" s="12" t="s">
        <v>75</v>
      </c>
      <c r="B93" s="11">
        <v>500</v>
      </c>
      <c r="C93" s="11">
        <v>500</v>
      </c>
      <c r="D93" s="13"/>
    </row>
    <row r="94" spans="1:4" ht="16.95" customHeight="1" x14ac:dyDescent="0.25">
      <c r="A94" s="12" t="s">
        <v>76</v>
      </c>
      <c r="B94" s="11">
        <f>SUM(B95)</f>
        <v>11080</v>
      </c>
      <c r="C94" s="11">
        <f>SUM(C95)</f>
        <v>7580</v>
      </c>
      <c r="D94" s="11">
        <f>SUM(D95)</f>
        <v>3500</v>
      </c>
    </row>
    <row r="95" spans="1:4" ht="16.95" customHeight="1" x14ac:dyDescent="0.25">
      <c r="A95" s="12" t="s">
        <v>77</v>
      </c>
      <c r="B95" s="11">
        <v>11080</v>
      </c>
      <c r="C95" s="11">
        <v>7580</v>
      </c>
      <c r="D95" s="16">
        <v>3500</v>
      </c>
    </row>
    <row r="96" spans="1:4" ht="16.95" customHeight="1" x14ac:dyDescent="0.25">
      <c r="A96" s="10" t="s">
        <v>78</v>
      </c>
      <c r="B96" s="11">
        <f>SUM(B97,B99,B101,B103,B105,B107,B112)</f>
        <v>16080</v>
      </c>
      <c r="C96" s="11">
        <f>SUM(C97,C99,C101,C103,C105,C107,C112)</f>
        <v>15580</v>
      </c>
      <c r="D96" s="11">
        <f>SUM(D97,D99,D101,D103,D105,D107,D112)</f>
        <v>500</v>
      </c>
    </row>
    <row r="97" spans="1:4" ht="16.95" customHeight="1" x14ac:dyDescent="0.25">
      <c r="A97" s="14" t="s">
        <v>79</v>
      </c>
      <c r="B97" s="11">
        <f t="shared" ref="B97:B101" si="0">SUM(B98:B98)</f>
        <v>50</v>
      </c>
      <c r="C97" s="11">
        <f t="shared" ref="C97:C101" si="1">SUM(C98:C98)</f>
        <v>50</v>
      </c>
      <c r="D97" s="11">
        <f t="shared" ref="D97:D101" si="2">SUM(D98:D98)</f>
        <v>0</v>
      </c>
    </row>
    <row r="98" spans="1:4" ht="16.95" customHeight="1" x14ac:dyDescent="0.25">
      <c r="A98" s="14" t="s">
        <v>80</v>
      </c>
      <c r="B98" s="11">
        <v>50</v>
      </c>
      <c r="C98" s="11">
        <v>50</v>
      </c>
      <c r="D98" s="13"/>
    </row>
    <row r="99" spans="1:4" ht="16.95" customHeight="1" x14ac:dyDescent="0.25">
      <c r="A99" s="14" t="s">
        <v>81</v>
      </c>
      <c r="B99" s="11">
        <f t="shared" si="0"/>
        <v>80</v>
      </c>
      <c r="C99" s="11">
        <f t="shared" si="1"/>
        <v>80</v>
      </c>
      <c r="D99" s="11">
        <f t="shared" si="2"/>
        <v>0</v>
      </c>
    </row>
    <row r="100" spans="1:4" ht="16.95" customHeight="1" x14ac:dyDescent="0.25">
      <c r="A100" s="12" t="s">
        <v>82</v>
      </c>
      <c r="B100" s="11">
        <v>80</v>
      </c>
      <c r="C100" s="11">
        <v>80</v>
      </c>
      <c r="D100" s="13"/>
    </row>
    <row r="101" spans="1:4" ht="16.95" customHeight="1" x14ac:dyDescent="0.25">
      <c r="A101" s="14" t="s">
        <v>83</v>
      </c>
      <c r="B101" s="11">
        <f t="shared" si="0"/>
        <v>400</v>
      </c>
      <c r="C101" s="11">
        <f t="shared" si="1"/>
        <v>400</v>
      </c>
      <c r="D101" s="11">
        <f t="shared" si="2"/>
        <v>0</v>
      </c>
    </row>
    <row r="102" spans="1:4" ht="16.95" customHeight="1" x14ac:dyDescent="0.25">
      <c r="A102" s="14" t="s">
        <v>84</v>
      </c>
      <c r="B102" s="11">
        <v>400</v>
      </c>
      <c r="C102" s="11">
        <v>400</v>
      </c>
      <c r="D102" s="13"/>
    </row>
    <row r="103" spans="1:4" ht="16.95" customHeight="1" x14ac:dyDescent="0.25">
      <c r="A103" s="14" t="s">
        <v>85</v>
      </c>
      <c r="B103" s="11">
        <f>SUM(B104:B104)</f>
        <v>80</v>
      </c>
      <c r="C103" s="11">
        <f>SUM(C104:C104)</f>
        <v>80</v>
      </c>
      <c r="D103" s="11">
        <f>SUM(D104:D104)</f>
        <v>0</v>
      </c>
    </row>
    <row r="104" spans="1:4" ht="16.95" customHeight="1" x14ac:dyDescent="0.25">
      <c r="A104" s="12" t="s">
        <v>86</v>
      </c>
      <c r="B104" s="11">
        <v>80</v>
      </c>
      <c r="C104" s="11">
        <v>80</v>
      </c>
      <c r="D104" s="13"/>
    </row>
    <row r="105" spans="1:4" ht="16.95" customHeight="1" x14ac:dyDescent="0.25">
      <c r="A105" s="14" t="s">
        <v>87</v>
      </c>
      <c r="B105" s="11">
        <f>SUM(B106:B106)</f>
        <v>2100</v>
      </c>
      <c r="C105" s="11">
        <f>SUM(C106:C106)</f>
        <v>1600</v>
      </c>
      <c r="D105" s="11">
        <f>SUM(D106:D106)</f>
        <v>500</v>
      </c>
    </row>
    <row r="106" spans="1:4" ht="16.95" customHeight="1" x14ac:dyDescent="0.25">
      <c r="A106" s="14" t="s">
        <v>88</v>
      </c>
      <c r="B106" s="11">
        <v>2100</v>
      </c>
      <c r="C106" s="11">
        <v>1600</v>
      </c>
      <c r="D106" s="16">
        <v>500</v>
      </c>
    </row>
    <row r="107" spans="1:4" ht="16.95" customHeight="1" x14ac:dyDescent="0.25">
      <c r="A107" s="12" t="s">
        <v>89</v>
      </c>
      <c r="B107" s="11">
        <f>SUM(B108:B111)</f>
        <v>420</v>
      </c>
      <c r="C107" s="11">
        <f>SUM(C108:C111)</f>
        <v>420</v>
      </c>
      <c r="D107" s="11">
        <f>SUM(D108:D111)</f>
        <v>0</v>
      </c>
    </row>
    <row r="108" spans="1:4" ht="16.95" customHeight="1" x14ac:dyDescent="0.25">
      <c r="A108" s="12" t="s">
        <v>90</v>
      </c>
      <c r="B108" s="11">
        <v>110</v>
      </c>
      <c r="C108" s="11">
        <v>110</v>
      </c>
      <c r="D108" s="13"/>
    </row>
    <row r="109" spans="1:4" ht="16.95" customHeight="1" x14ac:dyDescent="0.25">
      <c r="A109" s="14" t="s">
        <v>91</v>
      </c>
      <c r="B109" s="11">
        <v>260</v>
      </c>
      <c r="C109" s="11">
        <v>260</v>
      </c>
      <c r="D109" s="13"/>
    </row>
    <row r="110" spans="1:4" ht="16.95" customHeight="1" x14ac:dyDescent="0.25">
      <c r="A110" s="14" t="s">
        <v>92</v>
      </c>
      <c r="B110" s="11">
        <v>30</v>
      </c>
      <c r="C110" s="11">
        <v>30</v>
      </c>
      <c r="D110" s="13"/>
    </row>
    <row r="111" spans="1:4" ht="16.95" customHeight="1" x14ac:dyDescent="0.25">
      <c r="A111" s="12" t="s">
        <v>93</v>
      </c>
      <c r="B111" s="11">
        <v>20</v>
      </c>
      <c r="C111" s="11">
        <v>20</v>
      </c>
      <c r="D111" s="13"/>
    </row>
    <row r="112" spans="1:4" ht="16.95" customHeight="1" x14ac:dyDescent="0.25">
      <c r="A112" s="12" t="s">
        <v>94</v>
      </c>
      <c r="B112" s="11">
        <f>SUM(B113:B113)</f>
        <v>12950</v>
      </c>
      <c r="C112" s="11">
        <f>SUM(C113:C113)</f>
        <v>12950</v>
      </c>
      <c r="D112" s="11">
        <f>SUM(D113:D113)</f>
        <v>0</v>
      </c>
    </row>
    <row r="113" spans="1:4" ht="16.95" customHeight="1" x14ac:dyDescent="0.25">
      <c r="A113" s="14" t="s">
        <v>95</v>
      </c>
      <c r="B113" s="11">
        <v>12950</v>
      </c>
      <c r="C113" s="11">
        <v>12950</v>
      </c>
      <c r="D113" s="13"/>
    </row>
    <row r="114" spans="1:4" ht="16.95" customHeight="1" x14ac:dyDescent="0.25">
      <c r="A114" s="10" t="s">
        <v>96</v>
      </c>
      <c r="B114" s="11">
        <f>SUM(B115,B125,B129,B133,B137)</f>
        <v>7780</v>
      </c>
      <c r="C114" s="11">
        <f>SUM(C115,C125,C129,C133,C137)</f>
        <v>5780</v>
      </c>
      <c r="D114" s="11">
        <f>SUM(D115,D125,D129,D133,D137)</f>
        <v>2000</v>
      </c>
    </row>
    <row r="115" spans="1:4" ht="16.95" customHeight="1" x14ac:dyDescent="0.25">
      <c r="A115" s="10" t="s">
        <v>97</v>
      </c>
      <c r="B115" s="11">
        <f>SUM(B116:B124)</f>
        <v>3195</v>
      </c>
      <c r="C115" s="11">
        <f>SUM(C116:C124)</f>
        <v>2695</v>
      </c>
      <c r="D115" s="11">
        <f>SUM(D116:D124)</f>
        <v>500</v>
      </c>
    </row>
    <row r="116" spans="1:4" ht="16.95" customHeight="1" x14ac:dyDescent="0.25">
      <c r="A116" s="10" t="s">
        <v>9</v>
      </c>
      <c r="B116" s="11">
        <v>1100</v>
      </c>
      <c r="C116" s="11">
        <v>1100</v>
      </c>
      <c r="D116" s="13"/>
    </row>
    <row r="117" spans="1:4" ht="16.95" customHeight="1" x14ac:dyDescent="0.25">
      <c r="A117" s="10" t="s">
        <v>98</v>
      </c>
      <c r="B117" s="11">
        <v>125</v>
      </c>
      <c r="C117" s="11">
        <v>125</v>
      </c>
      <c r="D117" s="13"/>
    </row>
    <row r="118" spans="1:4" ht="16.95" customHeight="1" x14ac:dyDescent="0.25">
      <c r="A118" s="10" t="s">
        <v>99</v>
      </c>
      <c r="B118" s="11">
        <v>620</v>
      </c>
      <c r="C118" s="11">
        <v>620</v>
      </c>
      <c r="D118" s="13"/>
    </row>
    <row r="119" spans="1:4" ht="16.95" customHeight="1" x14ac:dyDescent="0.25">
      <c r="A119" s="10" t="s">
        <v>100</v>
      </c>
      <c r="B119" s="11">
        <v>20</v>
      </c>
      <c r="C119" s="11">
        <v>20</v>
      </c>
      <c r="D119" s="13"/>
    </row>
    <row r="120" spans="1:4" ht="16.95" customHeight="1" x14ac:dyDescent="0.25">
      <c r="A120" s="10" t="s">
        <v>101</v>
      </c>
      <c r="B120" s="11">
        <v>120</v>
      </c>
      <c r="C120" s="11">
        <v>120</v>
      </c>
      <c r="D120" s="13"/>
    </row>
    <row r="121" spans="1:4" ht="16.95" customHeight="1" x14ac:dyDescent="0.25">
      <c r="A121" s="10" t="s">
        <v>102</v>
      </c>
      <c r="B121" s="11">
        <v>90</v>
      </c>
      <c r="C121" s="11">
        <v>90</v>
      </c>
      <c r="D121" s="13"/>
    </row>
    <row r="122" spans="1:4" ht="16.95" customHeight="1" x14ac:dyDescent="0.25">
      <c r="A122" s="10" t="s">
        <v>103</v>
      </c>
      <c r="B122" s="11">
        <v>200</v>
      </c>
      <c r="C122" s="11">
        <v>200</v>
      </c>
      <c r="D122" s="13"/>
    </row>
    <row r="123" spans="1:4" ht="16.95" customHeight="1" x14ac:dyDescent="0.25">
      <c r="A123" s="10" t="s">
        <v>104</v>
      </c>
      <c r="B123" s="11">
        <v>120</v>
      </c>
      <c r="C123" s="11">
        <v>120</v>
      </c>
      <c r="D123" s="13"/>
    </row>
    <row r="124" spans="1:4" ht="16.95" customHeight="1" x14ac:dyDescent="0.25">
      <c r="A124" s="10" t="s">
        <v>105</v>
      </c>
      <c r="B124" s="11">
        <v>800</v>
      </c>
      <c r="C124" s="11">
        <v>300</v>
      </c>
      <c r="D124" s="16">
        <v>500</v>
      </c>
    </row>
    <row r="125" spans="1:4" ht="16.95" customHeight="1" x14ac:dyDescent="0.25">
      <c r="A125" s="10" t="s">
        <v>106</v>
      </c>
      <c r="B125" s="11">
        <f>SUM(B126:B128)</f>
        <v>2960</v>
      </c>
      <c r="C125" s="11">
        <f>SUM(C126:C128)</f>
        <v>1460</v>
      </c>
      <c r="D125" s="11">
        <f>SUM(D126:D128)</f>
        <v>1500</v>
      </c>
    </row>
    <row r="126" spans="1:4" ht="16.95" customHeight="1" x14ac:dyDescent="0.25">
      <c r="A126" s="10" t="s">
        <v>9</v>
      </c>
      <c r="B126" s="11">
        <v>310</v>
      </c>
      <c r="C126" s="11">
        <v>310</v>
      </c>
      <c r="D126" s="16"/>
    </row>
    <row r="127" spans="1:4" ht="16.95" customHeight="1" x14ac:dyDescent="0.25">
      <c r="A127" s="10" t="s">
        <v>107</v>
      </c>
      <c r="B127" s="11">
        <v>850</v>
      </c>
      <c r="C127" s="11">
        <v>850</v>
      </c>
      <c r="D127" s="16"/>
    </row>
    <row r="128" spans="1:4" ht="16.95" customHeight="1" x14ac:dyDescent="0.25">
      <c r="A128" s="10" t="s">
        <v>108</v>
      </c>
      <c r="B128" s="11">
        <v>1800</v>
      </c>
      <c r="C128" s="11">
        <v>300</v>
      </c>
      <c r="D128" s="16">
        <v>1500</v>
      </c>
    </row>
    <row r="129" spans="1:4" ht="16.95" customHeight="1" x14ac:dyDescent="0.25">
      <c r="A129" s="10" t="s">
        <v>109</v>
      </c>
      <c r="B129" s="11">
        <f>SUM(B130:B132)</f>
        <v>710</v>
      </c>
      <c r="C129" s="11">
        <f>SUM(C130:C132)</f>
        <v>710</v>
      </c>
      <c r="D129" s="11">
        <f>SUM(D130:D132)</f>
        <v>0</v>
      </c>
    </row>
    <row r="130" spans="1:4" ht="16.95" customHeight="1" x14ac:dyDescent="0.25">
      <c r="A130" s="10" t="s">
        <v>9</v>
      </c>
      <c r="B130" s="11">
        <v>480</v>
      </c>
      <c r="C130" s="11">
        <v>480</v>
      </c>
      <c r="D130" s="13"/>
    </row>
    <row r="131" spans="1:4" ht="16.95" customHeight="1" x14ac:dyDescent="0.25">
      <c r="A131" s="10" t="s">
        <v>110</v>
      </c>
      <c r="B131" s="11">
        <v>130</v>
      </c>
      <c r="C131" s="11">
        <v>130</v>
      </c>
      <c r="D131" s="13"/>
    </row>
    <row r="132" spans="1:4" ht="16.95" customHeight="1" x14ac:dyDescent="0.25">
      <c r="A132" s="10" t="s">
        <v>111</v>
      </c>
      <c r="B132" s="11">
        <v>100</v>
      </c>
      <c r="C132" s="11">
        <v>100</v>
      </c>
      <c r="D132" s="13"/>
    </row>
    <row r="133" spans="1:4" ht="16.95" customHeight="1" x14ac:dyDescent="0.25">
      <c r="A133" s="10" t="s">
        <v>112</v>
      </c>
      <c r="B133" s="11">
        <f>SUM(B134:B136)</f>
        <v>795</v>
      </c>
      <c r="C133" s="11">
        <f>SUM(C134:C136)</f>
        <v>795</v>
      </c>
      <c r="D133" s="11">
        <f>SUM(D134:D136)</f>
        <v>0</v>
      </c>
    </row>
    <row r="134" spans="1:4" ht="16.95" customHeight="1" x14ac:dyDescent="0.25">
      <c r="A134" s="10" t="s">
        <v>9</v>
      </c>
      <c r="B134" s="11">
        <v>310</v>
      </c>
      <c r="C134" s="11">
        <v>310</v>
      </c>
      <c r="D134" s="13"/>
    </row>
    <row r="135" spans="1:4" ht="16.95" customHeight="1" x14ac:dyDescent="0.25">
      <c r="A135" s="10" t="s">
        <v>113</v>
      </c>
      <c r="B135" s="11">
        <v>10</v>
      </c>
      <c r="C135" s="11">
        <v>10</v>
      </c>
      <c r="D135" s="13"/>
    </row>
    <row r="136" spans="1:4" ht="16.95" customHeight="1" x14ac:dyDescent="0.25">
      <c r="A136" s="10" t="s">
        <v>114</v>
      </c>
      <c r="B136" s="11">
        <v>475</v>
      </c>
      <c r="C136" s="11">
        <v>475</v>
      </c>
      <c r="D136" s="13"/>
    </row>
    <row r="137" spans="1:4" ht="16.95" customHeight="1" x14ac:dyDescent="0.25">
      <c r="A137" s="10" t="s">
        <v>115</v>
      </c>
      <c r="B137" s="11">
        <f>SUM(B138:B138)</f>
        <v>120</v>
      </c>
      <c r="C137" s="11">
        <f>SUM(C138:C138)</f>
        <v>120</v>
      </c>
      <c r="D137" s="11">
        <f>SUM(D138:D138)</f>
        <v>0</v>
      </c>
    </row>
    <row r="138" spans="1:4" ht="16.95" customHeight="1" x14ac:dyDescent="0.25">
      <c r="A138" s="10" t="s">
        <v>116</v>
      </c>
      <c r="B138" s="11">
        <v>120</v>
      </c>
      <c r="C138" s="11">
        <v>120</v>
      </c>
      <c r="D138" s="13"/>
    </row>
    <row r="139" spans="1:4" ht="16.95" customHeight="1" x14ac:dyDescent="0.25">
      <c r="A139" s="10" t="s">
        <v>117</v>
      </c>
      <c r="B139" s="11">
        <f>SUM(B140,B147,B151,B155,B158,B164,B169,B174,B179,B181,B184,B187,B189,B192,B196,B200)</f>
        <v>41420</v>
      </c>
      <c r="C139" s="11">
        <f>SUM(C140,C147,C151,C155,C158,C164,C169,C174,C179,C181,C184,C187,C189,C192,C196,C200)</f>
        <v>40220</v>
      </c>
      <c r="D139" s="11">
        <f>SUM(D140,D147,D151,D155,D158,D164,D169,D174,D179,D181,D184,D187,D189,D192,D196,D200)</f>
        <v>1200</v>
      </c>
    </row>
    <row r="140" spans="1:4" ht="16.95" customHeight="1" x14ac:dyDescent="0.25">
      <c r="A140" s="10" t="s">
        <v>118</v>
      </c>
      <c r="B140" s="11">
        <f>SUM(B141:B146)</f>
        <v>6430</v>
      </c>
      <c r="C140" s="11">
        <f>SUM(C141:C146)</f>
        <v>6430</v>
      </c>
      <c r="D140" s="11">
        <f>SUM(D141:D146)</f>
        <v>0</v>
      </c>
    </row>
    <row r="141" spans="1:4" ht="16.95" customHeight="1" x14ac:dyDescent="0.25">
      <c r="A141" s="10" t="s">
        <v>9</v>
      </c>
      <c r="B141" s="11">
        <v>1120</v>
      </c>
      <c r="C141" s="11">
        <v>1120</v>
      </c>
      <c r="D141" s="13"/>
    </row>
    <row r="142" spans="1:4" ht="16.95" customHeight="1" x14ac:dyDescent="0.25">
      <c r="A142" s="10" t="s">
        <v>119</v>
      </c>
      <c r="B142" s="11">
        <v>300</v>
      </c>
      <c r="C142" s="11">
        <v>300</v>
      </c>
      <c r="D142" s="13"/>
    </row>
    <row r="143" spans="1:4" ht="16.95" customHeight="1" x14ac:dyDescent="0.25">
      <c r="A143" s="10" t="s">
        <v>120</v>
      </c>
      <c r="B143" s="11">
        <v>80</v>
      </c>
      <c r="C143" s="11">
        <v>80</v>
      </c>
      <c r="D143" s="13"/>
    </row>
    <row r="144" spans="1:4" ht="16.95" customHeight="1" x14ac:dyDescent="0.25">
      <c r="A144" s="10" t="s">
        <v>121</v>
      </c>
      <c r="B144" s="11">
        <v>850</v>
      </c>
      <c r="C144" s="11">
        <v>850</v>
      </c>
      <c r="D144" s="13"/>
    </row>
    <row r="145" spans="1:4" ht="16.95" customHeight="1" x14ac:dyDescent="0.25">
      <c r="A145" s="10" t="s">
        <v>122</v>
      </c>
      <c r="B145" s="11">
        <v>980</v>
      </c>
      <c r="C145" s="11">
        <v>980</v>
      </c>
      <c r="D145" s="13"/>
    </row>
    <row r="146" spans="1:4" ht="16.95" customHeight="1" x14ac:dyDescent="0.25">
      <c r="A146" s="10" t="s">
        <v>123</v>
      </c>
      <c r="B146" s="11">
        <v>3100</v>
      </c>
      <c r="C146" s="11">
        <v>3100</v>
      </c>
      <c r="D146" s="13"/>
    </row>
    <row r="147" spans="1:4" ht="16.95" customHeight="1" x14ac:dyDescent="0.25">
      <c r="A147" s="10" t="s">
        <v>124</v>
      </c>
      <c r="B147" s="11">
        <f>SUM(B148:B150)</f>
        <v>2775</v>
      </c>
      <c r="C147" s="11">
        <f>SUM(C148:C150)</f>
        <v>2775</v>
      </c>
      <c r="D147" s="11">
        <f>SUM(D148:D150)</f>
        <v>0</v>
      </c>
    </row>
    <row r="148" spans="1:4" ht="16.95" customHeight="1" x14ac:dyDescent="0.25">
      <c r="A148" s="10" t="s">
        <v>9</v>
      </c>
      <c r="B148" s="11">
        <v>420</v>
      </c>
      <c r="C148" s="11">
        <v>420</v>
      </c>
      <c r="D148" s="13"/>
    </row>
    <row r="149" spans="1:4" ht="16.95" customHeight="1" x14ac:dyDescent="0.25">
      <c r="A149" s="10" t="s">
        <v>125</v>
      </c>
      <c r="B149" s="11">
        <v>5</v>
      </c>
      <c r="C149" s="11">
        <v>5</v>
      </c>
      <c r="D149" s="13"/>
    </row>
    <row r="150" spans="1:4" ht="16.95" customHeight="1" x14ac:dyDescent="0.25">
      <c r="A150" s="10" t="s">
        <v>126</v>
      </c>
      <c r="B150" s="11">
        <v>2350</v>
      </c>
      <c r="C150" s="11">
        <v>2350</v>
      </c>
      <c r="D150" s="13"/>
    </row>
    <row r="151" spans="1:4" ht="16.95" customHeight="1" x14ac:dyDescent="0.25">
      <c r="A151" s="10" t="s">
        <v>127</v>
      </c>
      <c r="B151" s="11">
        <f>SUM(B152:B154)</f>
        <v>7250</v>
      </c>
      <c r="C151" s="11">
        <f>SUM(C152:C154)</f>
        <v>7250</v>
      </c>
      <c r="D151" s="11">
        <f>SUM(D152:D154)</f>
        <v>0</v>
      </c>
    </row>
    <row r="152" spans="1:4" ht="16.95" customHeight="1" x14ac:dyDescent="0.25">
      <c r="A152" s="10" t="s">
        <v>128</v>
      </c>
      <c r="B152" s="11">
        <v>6200</v>
      </c>
      <c r="C152" s="11">
        <v>6200</v>
      </c>
      <c r="D152" s="13"/>
    </row>
    <row r="153" spans="1:4" ht="16.95" customHeight="1" x14ac:dyDescent="0.25">
      <c r="A153" s="10" t="s">
        <v>129</v>
      </c>
      <c r="B153" s="11">
        <v>950</v>
      </c>
      <c r="C153" s="11">
        <v>950</v>
      </c>
      <c r="D153" s="13"/>
    </row>
    <row r="154" spans="1:4" ht="16.95" customHeight="1" x14ac:dyDescent="0.25">
      <c r="A154" s="10" t="s">
        <v>130</v>
      </c>
      <c r="B154" s="11">
        <v>100</v>
      </c>
      <c r="C154" s="11">
        <v>100</v>
      </c>
      <c r="D154" s="13"/>
    </row>
    <row r="155" spans="1:4" ht="16.95" customHeight="1" x14ac:dyDescent="0.25">
      <c r="A155" s="10" t="s">
        <v>131</v>
      </c>
      <c r="B155" s="11">
        <f>SUM(B156:B157)</f>
        <v>2350</v>
      </c>
      <c r="C155" s="11">
        <f>SUM(C156:C157)</f>
        <v>1750</v>
      </c>
      <c r="D155" s="11">
        <f>SUM(D156:D157)</f>
        <v>600</v>
      </c>
    </row>
    <row r="156" spans="1:4" ht="16.95" customHeight="1" x14ac:dyDescent="0.25">
      <c r="A156" s="10" t="s">
        <v>132</v>
      </c>
      <c r="B156" s="11">
        <v>650</v>
      </c>
      <c r="C156" s="11">
        <v>650</v>
      </c>
      <c r="D156" s="13"/>
    </row>
    <row r="157" spans="1:4" ht="16.95" customHeight="1" x14ac:dyDescent="0.25">
      <c r="A157" s="10" t="s">
        <v>133</v>
      </c>
      <c r="B157" s="11">
        <v>1700</v>
      </c>
      <c r="C157" s="11">
        <v>1100</v>
      </c>
      <c r="D157" s="16">
        <v>600</v>
      </c>
    </row>
    <row r="158" spans="1:4" ht="16.95" customHeight="1" x14ac:dyDescent="0.25">
      <c r="A158" s="10" t="s">
        <v>134</v>
      </c>
      <c r="B158" s="11">
        <f>SUM(B159:B163)</f>
        <v>4970</v>
      </c>
      <c r="C158" s="11">
        <f>SUM(C159:C163)</f>
        <v>4370</v>
      </c>
      <c r="D158" s="11">
        <f>SUM(D159:D163)</f>
        <v>600</v>
      </c>
    </row>
    <row r="159" spans="1:4" ht="16.95" customHeight="1" x14ac:dyDescent="0.25">
      <c r="A159" s="10" t="s">
        <v>135</v>
      </c>
      <c r="B159" s="11">
        <v>20</v>
      </c>
      <c r="C159" s="11">
        <v>20</v>
      </c>
      <c r="D159" s="13"/>
    </row>
    <row r="160" spans="1:4" ht="16.95" customHeight="1" x14ac:dyDescent="0.25">
      <c r="A160" s="10" t="s">
        <v>136</v>
      </c>
      <c r="B160" s="11">
        <v>150</v>
      </c>
      <c r="C160" s="11">
        <v>150</v>
      </c>
      <c r="D160" s="13"/>
    </row>
    <row r="161" spans="1:4" ht="16.95" customHeight="1" x14ac:dyDescent="0.25">
      <c r="A161" s="10" t="s">
        <v>137</v>
      </c>
      <c r="B161" s="11">
        <v>900</v>
      </c>
      <c r="C161" s="11">
        <v>900</v>
      </c>
      <c r="D161" s="13"/>
    </row>
    <row r="162" spans="1:4" ht="16.95" customHeight="1" x14ac:dyDescent="0.25">
      <c r="A162" s="10" t="s">
        <v>138</v>
      </c>
      <c r="B162" s="11">
        <v>100</v>
      </c>
      <c r="C162" s="11">
        <v>100</v>
      </c>
      <c r="D162" s="13"/>
    </row>
    <row r="163" spans="1:4" ht="16.95" customHeight="1" x14ac:dyDescent="0.25">
      <c r="A163" s="10" t="s">
        <v>139</v>
      </c>
      <c r="B163" s="11">
        <v>3800</v>
      </c>
      <c r="C163" s="11">
        <v>3200</v>
      </c>
      <c r="D163" s="16">
        <v>600</v>
      </c>
    </row>
    <row r="164" spans="1:4" ht="16.95" customHeight="1" x14ac:dyDescent="0.25">
      <c r="A164" s="10" t="s">
        <v>140</v>
      </c>
      <c r="B164" s="11">
        <f>SUM(B165:B168)</f>
        <v>190</v>
      </c>
      <c r="C164" s="11">
        <f>SUM(C165:C168)</f>
        <v>190</v>
      </c>
      <c r="D164" s="11">
        <f>SUM(D165:D168)</f>
        <v>0</v>
      </c>
    </row>
    <row r="165" spans="1:4" ht="16.95" customHeight="1" x14ac:dyDescent="0.25">
      <c r="A165" s="10" t="s">
        <v>141</v>
      </c>
      <c r="B165" s="11">
        <v>50</v>
      </c>
      <c r="C165" s="11">
        <v>50</v>
      </c>
      <c r="D165" s="13"/>
    </row>
    <row r="166" spans="1:4" ht="16.95" customHeight="1" x14ac:dyDescent="0.25">
      <c r="A166" s="10" t="s">
        <v>142</v>
      </c>
      <c r="B166" s="11">
        <v>20</v>
      </c>
      <c r="C166" s="11">
        <v>20</v>
      </c>
      <c r="D166" s="13"/>
    </row>
    <row r="167" spans="1:4" ht="16.95" customHeight="1" x14ac:dyDescent="0.25">
      <c r="A167" s="10" t="s">
        <v>143</v>
      </c>
      <c r="B167" s="11">
        <v>20</v>
      </c>
      <c r="C167" s="11">
        <v>20</v>
      </c>
      <c r="D167" s="13"/>
    </row>
    <row r="168" spans="1:4" ht="16.95" customHeight="1" x14ac:dyDescent="0.25">
      <c r="A168" s="10" t="s">
        <v>144</v>
      </c>
      <c r="B168" s="11">
        <v>100</v>
      </c>
      <c r="C168" s="11">
        <v>100</v>
      </c>
      <c r="D168" s="13"/>
    </row>
    <row r="169" spans="1:4" ht="16.95" customHeight="1" x14ac:dyDescent="0.25">
      <c r="A169" s="10" t="s">
        <v>145</v>
      </c>
      <c r="B169" s="11">
        <f>SUM(B170:B173)</f>
        <v>1030</v>
      </c>
      <c r="C169" s="11">
        <f>SUM(C170:C173)</f>
        <v>1030</v>
      </c>
      <c r="D169" s="11">
        <f>SUM(D170:D173)</f>
        <v>0</v>
      </c>
    </row>
    <row r="170" spans="1:4" ht="16.95" customHeight="1" x14ac:dyDescent="0.25">
      <c r="A170" s="10" t="s">
        <v>146</v>
      </c>
      <c r="B170" s="11">
        <v>70</v>
      </c>
      <c r="C170" s="11">
        <v>70</v>
      </c>
      <c r="D170" s="13"/>
    </row>
    <row r="171" spans="1:4" ht="16.95" customHeight="1" x14ac:dyDescent="0.25">
      <c r="A171" s="10" t="s">
        <v>147</v>
      </c>
      <c r="B171" s="11">
        <v>450</v>
      </c>
      <c r="C171" s="11">
        <v>450</v>
      </c>
      <c r="D171" s="13"/>
    </row>
    <row r="172" spans="1:4" ht="16.95" customHeight="1" x14ac:dyDescent="0.25">
      <c r="A172" s="10" t="s">
        <v>148</v>
      </c>
      <c r="B172" s="11">
        <v>360</v>
      </c>
      <c r="C172" s="11">
        <v>360</v>
      </c>
      <c r="D172" s="13"/>
    </row>
    <row r="173" spans="1:4" ht="16.95" customHeight="1" x14ac:dyDescent="0.25">
      <c r="A173" s="10" t="s">
        <v>149</v>
      </c>
      <c r="B173" s="11">
        <v>150</v>
      </c>
      <c r="C173" s="11">
        <v>150</v>
      </c>
      <c r="D173" s="13"/>
    </row>
    <row r="174" spans="1:4" ht="16.95" customHeight="1" x14ac:dyDescent="0.25">
      <c r="A174" s="10" t="s">
        <v>150</v>
      </c>
      <c r="B174" s="11">
        <f>SUM(B175:B178)</f>
        <v>1650</v>
      </c>
      <c r="C174" s="11">
        <f>SUM(C175:C178)</f>
        <v>1650</v>
      </c>
      <c r="D174" s="11">
        <f>SUM(D175:D178)</f>
        <v>0</v>
      </c>
    </row>
    <row r="175" spans="1:4" ht="16.95" customHeight="1" x14ac:dyDescent="0.25">
      <c r="A175" s="10" t="s">
        <v>9</v>
      </c>
      <c r="B175" s="11">
        <v>330</v>
      </c>
      <c r="C175" s="11">
        <v>330</v>
      </c>
      <c r="D175" s="13"/>
    </row>
    <row r="176" spans="1:4" ht="16.95" customHeight="1" x14ac:dyDescent="0.25">
      <c r="A176" s="10" t="s">
        <v>151</v>
      </c>
      <c r="B176" s="11">
        <v>20</v>
      </c>
      <c r="C176" s="11">
        <v>20</v>
      </c>
      <c r="D176" s="13"/>
    </row>
    <row r="177" spans="1:4" ht="16.95" customHeight="1" x14ac:dyDescent="0.25">
      <c r="A177" s="10" t="s">
        <v>152</v>
      </c>
      <c r="B177" s="11">
        <v>1200</v>
      </c>
      <c r="C177" s="11">
        <v>1200</v>
      </c>
      <c r="D177" s="13"/>
    </row>
    <row r="178" spans="1:4" ht="16.95" customHeight="1" x14ac:dyDescent="0.25">
      <c r="A178" s="10" t="s">
        <v>153</v>
      </c>
      <c r="B178" s="11">
        <v>100</v>
      </c>
      <c r="C178" s="11">
        <v>100</v>
      </c>
      <c r="D178" s="13"/>
    </row>
    <row r="179" spans="1:4" ht="16.95" customHeight="1" x14ac:dyDescent="0.25">
      <c r="A179" s="10" t="s">
        <v>154</v>
      </c>
      <c r="B179" s="11">
        <f>SUM(B180:B180)</f>
        <v>50</v>
      </c>
      <c r="C179" s="11">
        <f>SUM(C180:C180)</f>
        <v>50</v>
      </c>
      <c r="D179" s="11">
        <f>SUM(D180:D180)</f>
        <v>0</v>
      </c>
    </row>
    <row r="180" spans="1:4" ht="16.95" customHeight="1" x14ac:dyDescent="0.25">
      <c r="A180" s="10" t="s">
        <v>9</v>
      </c>
      <c r="B180" s="11">
        <v>50</v>
      </c>
      <c r="C180" s="11">
        <v>50</v>
      </c>
      <c r="D180" s="13"/>
    </row>
    <row r="181" spans="1:4" ht="16.95" customHeight="1" x14ac:dyDescent="0.25">
      <c r="A181" s="10" t="s">
        <v>155</v>
      </c>
      <c r="B181" s="11">
        <f>SUM(B182:B183)</f>
        <v>8900</v>
      </c>
      <c r="C181" s="11">
        <f>SUM(C182:C183)</f>
        <v>8900</v>
      </c>
      <c r="D181" s="11">
        <f>SUM(D182:D183)</f>
        <v>0</v>
      </c>
    </row>
    <row r="182" spans="1:4" ht="16.95" customHeight="1" x14ac:dyDescent="0.25">
      <c r="A182" s="10" t="s">
        <v>156</v>
      </c>
      <c r="B182" s="11">
        <v>900</v>
      </c>
      <c r="C182" s="11">
        <v>900</v>
      </c>
      <c r="D182" s="13"/>
    </row>
    <row r="183" spans="1:4" ht="16.95" customHeight="1" x14ac:dyDescent="0.25">
      <c r="A183" s="10" t="s">
        <v>157</v>
      </c>
      <c r="B183" s="11">
        <v>8000</v>
      </c>
      <c r="C183" s="11">
        <v>8000</v>
      </c>
      <c r="D183" s="13"/>
    </row>
    <row r="184" spans="1:4" ht="16.95" customHeight="1" x14ac:dyDescent="0.25">
      <c r="A184" s="10" t="s">
        <v>158</v>
      </c>
      <c r="B184" s="11">
        <f>SUM(B185:B186)</f>
        <v>15</v>
      </c>
      <c r="C184" s="11">
        <f>SUM(C185:C186)</f>
        <v>15</v>
      </c>
      <c r="D184" s="11">
        <f>SUM(D185:D186)</f>
        <v>0</v>
      </c>
    </row>
    <row r="185" spans="1:4" ht="16.95" customHeight="1" x14ac:dyDescent="0.25">
      <c r="A185" s="10" t="s">
        <v>159</v>
      </c>
      <c r="B185" s="11">
        <v>10</v>
      </c>
      <c r="C185" s="11">
        <v>10</v>
      </c>
      <c r="D185" s="13"/>
    </row>
    <row r="186" spans="1:4" ht="16.95" customHeight="1" x14ac:dyDescent="0.25">
      <c r="A186" s="10" t="s">
        <v>160</v>
      </c>
      <c r="B186" s="11">
        <v>5</v>
      </c>
      <c r="C186" s="11">
        <v>5</v>
      </c>
      <c r="D186" s="13"/>
    </row>
    <row r="187" spans="1:4" ht="16.95" customHeight="1" x14ac:dyDescent="0.25">
      <c r="A187" s="10" t="s">
        <v>161</v>
      </c>
      <c r="B187" s="11">
        <f>SUM(B188:B188)</f>
        <v>600</v>
      </c>
      <c r="C187" s="11">
        <f>SUM(C188:C188)</f>
        <v>600</v>
      </c>
      <c r="D187" s="11">
        <f>SUM(D188:D188)</f>
        <v>0</v>
      </c>
    </row>
    <row r="188" spans="1:4" ht="16.95" customHeight="1" x14ac:dyDescent="0.25">
      <c r="A188" s="10" t="s">
        <v>162</v>
      </c>
      <c r="B188" s="11">
        <v>600</v>
      </c>
      <c r="C188" s="11">
        <v>600</v>
      </c>
      <c r="D188" s="13"/>
    </row>
    <row r="189" spans="1:4" ht="16.95" customHeight="1" x14ac:dyDescent="0.25">
      <c r="A189" s="10" t="s">
        <v>163</v>
      </c>
      <c r="B189" s="11">
        <f>SUM(B190:B191)</f>
        <v>250</v>
      </c>
      <c r="C189" s="11">
        <f>SUM(C190:C191)</f>
        <v>250</v>
      </c>
      <c r="D189" s="11">
        <f>SUM(D190:D191)</f>
        <v>0</v>
      </c>
    </row>
    <row r="190" spans="1:4" ht="16.95" customHeight="1" x14ac:dyDescent="0.25">
      <c r="A190" s="10" t="s">
        <v>164</v>
      </c>
      <c r="B190" s="11">
        <v>150</v>
      </c>
      <c r="C190" s="11">
        <v>150</v>
      </c>
      <c r="D190" s="13"/>
    </row>
    <row r="191" spans="1:4" ht="16.95" customHeight="1" x14ac:dyDescent="0.25">
      <c r="A191" s="10" t="s">
        <v>165</v>
      </c>
      <c r="B191" s="11">
        <v>100</v>
      </c>
      <c r="C191" s="11">
        <v>100</v>
      </c>
      <c r="D191" s="13"/>
    </row>
    <row r="192" spans="1:4" ht="16.95" customHeight="1" x14ac:dyDescent="0.25">
      <c r="A192" s="10" t="s">
        <v>166</v>
      </c>
      <c r="B192" s="11">
        <f>SUM(B193:B195)</f>
        <v>3230</v>
      </c>
      <c r="C192" s="11">
        <f>SUM(C193:C195)</f>
        <v>3230</v>
      </c>
      <c r="D192" s="11">
        <f>SUM(D193:D195)</f>
        <v>0</v>
      </c>
    </row>
    <row r="193" spans="1:4" ht="16.95" customHeight="1" x14ac:dyDescent="0.25">
      <c r="A193" s="10" t="s">
        <v>167</v>
      </c>
      <c r="B193" s="11">
        <v>180</v>
      </c>
      <c r="C193" s="11">
        <v>180</v>
      </c>
      <c r="D193" s="13"/>
    </row>
    <row r="194" spans="1:4" ht="16.95" customHeight="1" x14ac:dyDescent="0.25">
      <c r="A194" s="10" t="s">
        <v>168</v>
      </c>
      <c r="B194" s="11">
        <v>50</v>
      </c>
      <c r="C194" s="11">
        <v>50</v>
      </c>
      <c r="D194" s="13"/>
    </row>
    <row r="195" spans="1:4" ht="16.95" customHeight="1" x14ac:dyDescent="0.25">
      <c r="A195" s="10" t="s">
        <v>169</v>
      </c>
      <c r="B195" s="11">
        <v>3000</v>
      </c>
      <c r="C195" s="11">
        <v>3000</v>
      </c>
      <c r="D195" s="13"/>
    </row>
    <row r="196" spans="1:4" ht="16.95" customHeight="1" x14ac:dyDescent="0.25">
      <c r="A196" s="17" t="s">
        <v>170</v>
      </c>
      <c r="B196" s="11">
        <f>SUM(B197:B199)</f>
        <v>730</v>
      </c>
      <c r="C196" s="11">
        <f>SUM(C197:C199)</f>
        <v>730</v>
      </c>
      <c r="D196" s="11">
        <f>SUM(D197:D199)</f>
        <v>0</v>
      </c>
    </row>
    <row r="197" spans="1:4" ht="16.95" customHeight="1" x14ac:dyDescent="0.25">
      <c r="A197" s="10" t="s">
        <v>9</v>
      </c>
      <c r="B197" s="11">
        <v>480</v>
      </c>
      <c r="C197" s="11">
        <v>480</v>
      </c>
      <c r="D197" s="13"/>
    </row>
    <row r="198" spans="1:4" ht="16.95" customHeight="1" x14ac:dyDescent="0.25">
      <c r="A198" s="10" t="s">
        <v>17</v>
      </c>
      <c r="B198" s="11">
        <v>50</v>
      </c>
      <c r="C198" s="11">
        <v>50</v>
      </c>
      <c r="D198" s="13"/>
    </row>
    <row r="199" spans="1:4" ht="16.95" customHeight="1" x14ac:dyDescent="0.25">
      <c r="A199" s="10" t="s">
        <v>171</v>
      </c>
      <c r="B199" s="11">
        <v>200</v>
      </c>
      <c r="C199" s="11">
        <v>200</v>
      </c>
      <c r="D199" s="13"/>
    </row>
    <row r="200" spans="1:4" ht="16.95" customHeight="1" x14ac:dyDescent="0.25">
      <c r="A200" s="10" t="s">
        <v>172</v>
      </c>
      <c r="B200" s="11">
        <f>SUM(B201)</f>
        <v>1000</v>
      </c>
      <c r="C200" s="11">
        <f>SUM(C201)</f>
        <v>1000</v>
      </c>
      <c r="D200" s="11">
        <f>SUM(D201)</f>
        <v>0</v>
      </c>
    </row>
    <row r="201" spans="1:4" ht="16.95" customHeight="1" x14ac:dyDescent="0.25">
      <c r="A201" s="10" t="s">
        <v>173</v>
      </c>
      <c r="B201" s="11">
        <v>1000</v>
      </c>
      <c r="C201" s="11">
        <v>1000</v>
      </c>
      <c r="D201" s="13"/>
    </row>
    <row r="202" spans="1:4" ht="16.95" customHeight="1" x14ac:dyDescent="0.25">
      <c r="A202" s="10" t="s">
        <v>174</v>
      </c>
      <c r="B202" s="11">
        <f>SUM(B203,B206,B211,B214,B221,B223,B227,B230,B233,B235,B237,B240)</f>
        <v>19750</v>
      </c>
      <c r="C202" s="11">
        <f>SUM(C203,C206,C211,C214,C221,C223,C227,C230,C233,C235,C237,C240)</f>
        <v>19650</v>
      </c>
      <c r="D202" s="11">
        <f>SUM(D203,D206,D211,D214,D221,D223,D227,D230,D233,D235,D237,D240)</f>
        <v>100</v>
      </c>
    </row>
    <row r="203" spans="1:4" ht="16.95" customHeight="1" x14ac:dyDescent="0.25">
      <c r="A203" s="10" t="s">
        <v>175</v>
      </c>
      <c r="B203" s="11">
        <f>SUM(B204:B205)</f>
        <v>1600</v>
      </c>
      <c r="C203" s="11">
        <f>SUM(C204:C205)</f>
        <v>1600</v>
      </c>
      <c r="D203" s="11">
        <f>SUM(D204:D205)</f>
        <v>0</v>
      </c>
    </row>
    <row r="204" spans="1:4" ht="16.95" customHeight="1" x14ac:dyDescent="0.25">
      <c r="A204" s="10" t="s">
        <v>9</v>
      </c>
      <c r="B204" s="11">
        <v>1300</v>
      </c>
      <c r="C204" s="11">
        <v>1300</v>
      </c>
      <c r="D204" s="13"/>
    </row>
    <row r="205" spans="1:4" ht="16.95" customHeight="1" x14ac:dyDescent="0.25">
      <c r="A205" s="10" t="s">
        <v>176</v>
      </c>
      <c r="B205" s="11">
        <v>300</v>
      </c>
      <c r="C205" s="11">
        <v>300</v>
      </c>
      <c r="D205" s="13"/>
    </row>
    <row r="206" spans="1:4" ht="16.95" customHeight="1" x14ac:dyDescent="0.25">
      <c r="A206" s="10" t="s">
        <v>177</v>
      </c>
      <c r="B206" s="11">
        <f>SUM(B207:B210)</f>
        <v>880</v>
      </c>
      <c r="C206" s="11">
        <f>SUM(C207:C210)</f>
        <v>880</v>
      </c>
      <c r="D206" s="11">
        <f>SUM(D207:D210)</f>
        <v>0</v>
      </c>
    </row>
    <row r="207" spans="1:4" ht="16.95" customHeight="1" x14ac:dyDescent="0.25">
      <c r="A207" s="10" t="s">
        <v>178</v>
      </c>
      <c r="B207" s="11">
        <v>200</v>
      </c>
      <c r="C207" s="11">
        <v>200</v>
      </c>
      <c r="D207" s="13"/>
    </row>
    <row r="208" spans="1:4" ht="16.95" customHeight="1" x14ac:dyDescent="0.25">
      <c r="A208" s="10" t="s">
        <v>179</v>
      </c>
      <c r="B208" s="11">
        <v>40</v>
      </c>
      <c r="C208" s="11">
        <v>40</v>
      </c>
      <c r="D208" s="13"/>
    </row>
    <row r="209" spans="1:4" ht="16.95" customHeight="1" x14ac:dyDescent="0.25">
      <c r="A209" s="10" t="s">
        <v>180</v>
      </c>
      <c r="B209" s="11">
        <v>240</v>
      </c>
      <c r="C209" s="11">
        <v>240</v>
      </c>
      <c r="D209" s="13"/>
    </row>
    <row r="210" spans="1:4" ht="16.95" customHeight="1" x14ac:dyDescent="0.25">
      <c r="A210" s="10" t="s">
        <v>181</v>
      </c>
      <c r="B210" s="11">
        <v>400</v>
      </c>
      <c r="C210" s="11">
        <v>400</v>
      </c>
      <c r="D210" s="13"/>
    </row>
    <row r="211" spans="1:4" ht="16.95" customHeight="1" x14ac:dyDescent="0.25">
      <c r="A211" s="10" t="s">
        <v>182</v>
      </c>
      <c r="B211" s="11">
        <f>SUM(B212:B213)</f>
        <v>640</v>
      </c>
      <c r="C211" s="11">
        <f>SUM(C212:C213)</f>
        <v>640</v>
      </c>
      <c r="D211" s="11">
        <f>SUM(D212:D213)</f>
        <v>0</v>
      </c>
    </row>
    <row r="212" spans="1:4" ht="16.95" customHeight="1" x14ac:dyDescent="0.25">
      <c r="A212" s="10" t="s">
        <v>183</v>
      </c>
      <c r="B212" s="11">
        <v>10</v>
      </c>
      <c r="C212" s="11">
        <v>10</v>
      </c>
      <c r="D212" s="13"/>
    </row>
    <row r="213" spans="1:4" ht="16.95" customHeight="1" x14ac:dyDescent="0.25">
      <c r="A213" s="10" t="s">
        <v>184</v>
      </c>
      <c r="B213" s="11">
        <v>630</v>
      </c>
      <c r="C213" s="11">
        <v>630</v>
      </c>
      <c r="D213" s="13"/>
    </row>
    <row r="214" spans="1:4" ht="16.95" customHeight="1" x14ac:dyDescent="0.25">
      <c r="A214" s="10" t="s">
        <v>185</v>
      </c>
      <c r="B214" s="11">
        <f>SUM(B215:B220)</f>
        <v>7550</v>
      </c>
      <c r="C214" s="11">
        <f>SUM(C215:C220)</f>
        <v>7450</v>
      </c>
      <c r="D214" s="11">
        <f>SUM(D215:D220)</f>
        <v>100</v>
      </c>
    </row>
    <row r="215" spans="1:4" ht="16.95" customHeight="1" x14ac:dyDescent="0.25">
      <c r="A215" s="10" t="s">
        <v>186</v>
      </c>
      <c r="B215" s="11">
        <v>3500</v>
      </c>
      <c r="C215" s="11">
        <v>3500</v>
      </c>
      <c r="D215" s="13"/>
    </row>
    <row r="216" spans="1:4" ht="16.95" customHeight="1" x14ac:dyDescent="0.25">
      <c r="A216" s="10" t="s">
        <v>187</v>
      </c>
      <c r="B216" s="11">
        <v>180</v>
      </c>
      <c r="C216" s="11">
        <v>180</v>
      </c>
      <c r="D216" s="13"/>
    </row>
    <row r="217" spans="1:4" ht="16.95" customHeight="1" x14ac:dyDescent="0.25">
      <c r="A217" s="10" t="s">
        <v>188</v>
      </c>
      <c r="B217" s="11">
        <v>120</v>
      </c>
      <c r="C217" s="11">
        <v>120</v>
      </c>
      <c r="D217" s="13"/>
    </row>
    <row r="218" spans="1:4" ht="16.95" customHeight="1" x14ac:dyDescent="0.25">
      <c r="A218" s="10" t="s">
        <v>189</v>
      </c>
      <c r="B218" s="11">
        <v>1800</v>
      </c>
      <c r="C218" s="11">
        <v>1800</v>
      </c>
      <c r="D218" s="16"/>
    </row>
    <row r="219" spans="1:4" ht="16.95" customHeight="1" x14ac:dyDescent="0.25">
      <c r="A219" s="10" t="s">
        <v>190</v>
      </c>
      <c r="B219" s="11">
        <v>1450</v>
      </c>
      <c r="C219" s="11">
        <v>1350</v>
      </c>
      <c r="D219" s="16">
        <v>100</v>
      </c>
    </row>
    <row r="220" spans="1:4" ht="16.95" customHeight="1" x14ac:dyDescent="0.25">
      <c r="A220" s="10" t="s">
        <v>191</v>
      </c>
      <c r="B220" s="11">
        <v>500</v>
      </c>
      <c r="C220" s="11">
        <v>500</v>
      </c>
      <c r="D220" s="16"/>
    </row>
    <row r="221" spans="1:4" ht="16.95" customHeight="1" x14ac:dyDescent="0.25">
      <c r="A221" s="10" t="s">
        <v>192</v>
      </c>
      <c r="B221" s="11">
        <f>SUM(B222:B222)</f>
        <v>30</v>
      </c>
      <c r="C221" s="11">
        <f>SUM(C222:C222)</f>
        <v>30</v>
      </c>
      <c r="D221" s="11">
        <f>SUM(D222:D222)</f>
        <v>0</v>
      </c>
    </row>
    <row r="222" spans="1:4" ht="16.95" customHeight="1" x14ac:dyDescent="0.25">
      <c r="A222" s="10" t="s">
        <v>193</v>
      </c>
      <c r="B222" s="11">
        <v>30</v>
      </c>
      <c r="C222" s="11">
        <v>30</v>
      </c>
      <c r="D222" s="13"/>
    </row>
    <row r="223" spans="1:4" ht="16.95" customHeight="1" x14ac:dyDescent="0.25">
      <c r="A223" s="10" t="s">
        <v>194</v>
      </c>
      <c r="B223" s="11">
        <f>SUM(B224:B226)</f>
        <v>820</v>
      </c>
      <c r="C223" s="11">
        <f>SUM(C224:C226)</f>
        <v>820</v>
      </c>
      <c r="D223" s="11">
        <f>SUM(D224:D226)</f>
        <v>0</v>
      </c>
    </row>
    <row r="224" spans="1:4" ht="16.95" customHeight="1" x14ac:dyDescent="0.25">
      <c r="A224" s="10" t="s">
        <v>195</v>
      </c>
      <c r="B224" s="11">
        <v>40</v>
      </c>
      <c r="C224" s="11">
        <v>40</v>
      </c>
      <c r="D224" s="13"/>
    </row>
    <row r="225" spans="1:4" ht="16.95" customHeight="1" x14ac:dyDescent="0.25">
      <c r="A225" s="10" t="s">
        <v>196</v>
      </c>
      <c r="B225" s="11">
        <v>680</v>
      </c>
      <c r="C225" s="11">
        <v>680</v>
      </c>
      <c r="D225" s="13"/>
    </row>
    <row r="226" spans="1:4" ht="16.95" customHeight="1" x14ac:dyDescent="0.25">
      <c r="A226" s="10" t="s">
        <v>197</v>
      </c>
      <c r="B226" s="11">
        <v>100</v>
      </c>
      <c r="C226" s="11">
        <v>100</v>
      </c>
      <c r="D226" s="13"/>
    </row>
    <row r="227" spans="1:4" ht="16.95" customHeight="1" x14ac:dyDescent="0.25">
      <c r="A227" s="10" t="s">
        <v>198</v>
      </c>
      <c r="B227" s="11">
        <f>SUM(B228:B229)</f>
        <v>3250</v>
      </c>
      <c r="C227" s="11">
        <f>SUM(C228:C229)</f>
        <v>3250</v>
      </c>
      <c r="D227" s="11">
        <f>SUM(D228:D229)</f>
        <v>0</v>
      </c>
    </row>
    <row r="228" spans="1:4" ht="16.95" customHeight="1" x14ac:dyDescent="0.25">
      <c r="A228" s="10" t="s">
        <v>199</v>
      </c>
      <c r="B228" s="11">
        <v>1050</v>
      </c>
      <c r="C228" s="11">
        <v>1050</v>
      </c>
      <c r="D228" s="13"/>
    </row>
    <row r="229" spans="1:4" ht="16.95" customHeight="1" x14ac:dyDescent="0.25">
      <c r="A229" s="10" t="s">
        <v>200</v>
      </c>
      <c r="B229" s="11">
        <v>2200</v>
      </c>
      <c r="C229" s="11">
        <v>2200</v>
      </c>
      <c r="D229" s="13"/>
    </row>
    <row r="230" spans="1:4" ht="16.95" customHeight="1" x14ac:dyDescent="0.25">
      <c r="A230" s="10" t="s">
        <v>201</v>
      </c>
      <c r="B230" s="11">
        <f>SUM(B231:B232)</f>
        <v>3000</v>
      </c>
      <c r="C230" s="11">
        <f>SUM(C231:C232)</f>
        <v>3000</v>
      </c>
      <c r="D230" s="11">
        <f>SUM(D231:D232)</f>
        <v>0</v>
      </c>
    </row>
    <row r="231" spans="1:4" ht="16.95" customHeight="1" x14ac:dyDescent="0.25">
      <c r="A231" s="10" t="s">
        <v>202</v>
      </c>
      <c r="B231" s="11">
        <v>2000</v>
      </c>
      <c r="C231" s="11">
        <v>2000</v>
      </c>
      <c r="D231" s="13"/>
    </row>
    <row r="232" spans="1:4" ht="16.95" customHeight="1" x14ac:dyDescent="0.25">
      <c r="A232" s="10" t="s">
        <v>203</v>
      </c>
      <c r="B232" s="11">
        <v>1000</v>
      </c>
      <c r="C232" s="11">
        <v>1000</v>
      </c>
      <c r="D232" s="13"/>
    </row>
    <row r="233" spans="1:4" ht="16.95" customHeight="1" x14ac:dyDescent="0.25">
      <c r="A233" s="10" t="s">
        <v>204</v>
      </c>
      <c r="B233" s="11">
        <f>SUM(B234:B234)</f>
        <v>1500</v>
      </c>
      <c r="C233" s="11">
        <f>SUM(C234:C234)</f>
        <v>1500</v>
      </c>
      <c r="D233" s="11">
        <f>SUM(D234:D234)</f>
        <v>0</v>
      </c>
    </row>
    <row r="234" spans="1:4" ht="16.95" customHeight="1" x14ac:dyDescent="0.25">
      <c r="A234" s="10" t="s">
        <v>205</v>
      </c>
      <c r="B234" s="11">
        <v>1500</v>
      </c>
      <c r="C234" s="11">
        <v>1500</v>
      </c>
      <c r="D234" s="13"/>
    </row>
    <row r="235" spans="1:4" ht="16.95" customHeight="1" x14ac:dyDescent="0.25">
      <c r="A235" s="10" t="s">
        <v>206</v>
      </c>
      <c r="B235" s="11">
        <f>SUM(B236:B236)</f>
        <v>80</v>
      </c>
      <c r="C235" s="11">
        <f>SUM(C236:C236)</f>
        <v>80</v>
      </c>
      <c r="D235" s="11">
        <f>SUM(D236:D236)</f>
        <v>0</v>
      </c>
    </row>
    <row r="236" spans="1:4" ht="16.95" customHeight="1" x14ac:dyDescent="0.25">
      <c r="A236" s="10" t="s">
        <v>207</v>
      </c>
      <c r="B236" s="11">
        <v>80</v>
      </c>
      <c r="C236" s="11">
        <v>80</v>
      </c>
      <c r="D236" s="13"/>
    </row>
    <row r="237" spans="1:4" ht="16.95" customHeight="1" x14ac:dyDescent="0.25">
      <c r="A237" s="10" t="s">
        <v>208</v>
      </c>
      <c r="B237" s="11">
        <f>SUM(B238:B239)</f>
        <v>200</v>
      </c>
      <c r="C237" s="11">
        <f>SUM(C238:C239)</f>
        <v>200</v>
      </c>
      <c r="D237" s="11">
        <f>SUM(D238:D239)</f>
        <v>0</v>
      </c>
    </row>
    <row r="238" spans="1:4" ht="16.95" customHeight="1" x14ac:dyDescent="0.25">
      <c r="A238" s="10" t="s">
        <v>9</v>
      </c>
      <c r="B238" s="11">
        <v>170</v>
      </c>
      <c r="C238" s="11">
        <v>170</v>
      </c>
      <c r="D238" s="13"/>
    </row>
    <row r="239" spans="1:4" ht="16.95" customHeight="1" x14ac:dyDescent="0.25">
      <c r="A239" s="10" t="s">
        <v>209</v>
      </c>
      <c r="B239" s="11">
        <v>30</v>
      </c>
      <c r="C239" s="11">
        <v>30</v>
      </c>
      <c r="D239" s="13"/>
    </row>
    <row r="240" spans="1:4" ht="16.95" customHeight="1" x14ac:dyDescent="0.25">
      <c r="A240" s="10" t="s">
        <v>210</v>
      </c>
      <c r="B240" s="11">
        <f>SUM(B241)</f>
        <v>200</v>
      </c>
      <c r="C240" s="11">
        <f>SUM(C241)</f>
        <v>200</v>
      </c>
      <c r="D240" s="11">
        <f>SUM(D241)</f>
        <v>0</v>
      </c>
    </row>
    <row r="241" spans="1:4" ht="16.95" customHeight="1" x14ac:dyDescent="0.25">
      <c r="A241" s="10" t="s">
        <v>211</v>
      </c>
      <c r="B241" s="11">
        <v>200</v>
      </c>
      <c r="C241" s="11">
        <v>200</v>
      </c>
      <c r="D241" s="13"/>
    </row>
    <row r="242" spans="1:4" ht="16.95" customHeight="1" x14ac:dyDescent="0.25">
      <c r="A242" s="10" t="s">
        <v>212</v>
      </c>
      <c r="B242" s="11">
        <f>SUM(B243,B246,B250,B255,B258,B261,B264)</f>
        <v>15255</v>
      </c>
      <c r="C242" s="11">
        <f>SUM(C243,C246,C250,C255,C258,C261,C264)</f>
        <v>14255</v>
      </c>
      <c r="D242" s="11">
        <f>SUM(D243,D246,D250,D255,D258,D261,D264)</f>
        <v>1000</v>
      </c>
    </row>
    <row r="243" spans="1:4" ht="16.95" customHeight="1" x14ac:dyDescent="0.25">
      <c r="A243" s="10" t="s">
        <v>213</v>
      </c>
      <c r="B243" s="11">
        <f>SUM(B244:B245)</f>
        <v>2000</v>
      </c>
      <c r="C243" s="11">
        <f>SUM(C244:C245)</f>
        <v>2000</v>
      </c>
      <c r="D243" s="11">
        <f>SUM(D244:D245)</f>
        <v>0</v>
      </c>
    </row>
    <row r="244" spans="1:4" ht="16.95" customHeight="1" x14ac:dyDescent="0.25">
      <c r="A244" s="10" t="s">
        <v>9</v>
      </c>
      <c r="B244" s="11">
        <v>1800</v>
      </c>
      <c r="C244" s="11">
        <v>1800</v>
      </c>
      <c r="D244" s="13"/>
    </row>
    <row r="245" spans="1:4" ht="16.95" customHeight="1" x14ac:dyDescent="0.25">
      <c r="A245" s="10" t="s">
        <v>214</v>
      </c>
      <c r="B245" s="11">
        <v>200</v>
      </c>
      <c r="C245" s="11">
        <v>200</v>
      </c>
      <c r="D245" s="13"/>
    </row>
    <row r="246" spans="1:4" ht="16.95" customHeight="1" x14ac:dyDescent="0.25">
      <c r="A246" s="10" t="s">
        <v>215</v>
      </c>
      <c r="B246" s="11">
        <f>SUM(B247:B249)</f>
        <v>2500</v>
      </c>
      <c r="C246" s="11">
        <f>SUM(C247:C249)</f>
        <v>1500</v>
      </c>
      <c r="D246" s="11">
        <f>SUM(D247:D249)</f>
        <v>1000</v>
      </c>
    </row>
    <row r="247" spans="1:4" ht="16.95" customHeight="1" x14ac:dyDescent="0.25">
      <c r="A247" s="10" t="s">
        <v>216</v>
      </c>
      <c r="B247" s="11">
        <v>1100</v>
      </c>
      <c r="C247" s="11">
        <v>500</v>
      </c>
      <c r="D247" s="13">
        <v>600</v>
      </c>
    </row>
    <row r="248" spans="1:4" ht="16.95" customHeight="1" x14ac:dyDescent="0.25">
      <c r="A248" s="10" t="s">
        <v>217</v>
      </c>
      <c r="B248" s="11">
        <v>1000</v>
      </c>
      <c r="C248" s="11">
        <v>600</v>
      </c>
      <c r="D248" s="13">
        <v>400</v>
      </c>
    </row>
    <row r="249" spans="1:4" ht="16.95" customHeight="1" x14ac:dyDescent="0.25">
      <c r="A249" s="10" t="s">
        <v>218</v>
      </c>
      <c r="B249" s="11">
        <v>400</v>
      </c>
      <c r="C249" s="11">
        <v>400</v>
      </c>
      <c r="D249" s="13"/>
    </row>
    <row r="250" spans="1:4" ht="16.95" customHeight="1" x14ac:dyDescent="0.25">
      <c r="A250" s="10" t="s">
        <v>219</v>
      </c>
      <c r="B250" s="11">
        <f>SUM(B251:B254)</f>
        <v>1410</v>
      </c>
      <c r="C250" s="11">
        <f>SUM(C251:C254)</f>
        <v>1410</v>
      </c>
      <c r="D250" s="11">
        <f>SUM(D251:D254)</f>
        <v>0</v>
      </c>
    </row>
    <row r="251" spans="1:4" ht="16.95" customHeight="1" x14ac:dyDescent="0.25">
      <c r="A251" s="10" t="s">
        <v>220</v>
      </c>
      <c r="B251" s="11">
        <v>350</v>
      </c>
      <c r="C251" s="11">
        <v>350</v>
      </c>
      <c r="D251" s="13"/>
    </row>
    <row r="252" spans="1:4" ht="16.95" customHeight="1" x14ac:dyDescent="0.25">
      <c r="A252" s="10" t="s">
        <v>221</v>
      </c>
      <c r="B252" s="11">
        <v>800</v>
      </c>
      <c r="C252" s="11">
        <v>800</v>
      </c>
      <c r="D252" s="13"/>
    </row>
    <row r="253" spans="1:4" ht="16.95" customHeight="1" x14ac:dyDescent="0.25">
      <c r="A253" s="10" t="s">
        <v>222</v>
      </c>
      <c r="B253" s="11">
        <v>120</v>
      </c>
      <c r="C253" s="11">
        <v>120</v>
      </c>
      <c r="D253" s="13"/>
    </row>
    <row r="254" spans="1:4" ht="16.95" customHeight="1" x14ac:dyDescent="0.25">
      <c r="A254" s="10" t="s">
        <v>223</v>
      </c>
      <c r="B254" s="11">
        <v>140</v>
      </c>
      <c r="C254" s="11">
        <v>140</v>
      </c>
      <c r="D254" s="13"/>
    </row>
    <row r="255" spans="1:4" ht="16.95" customHeight="1" x14ac:dyDescent="0.25">
      <c r="A255" s="10" t="s">
        <v>224</v>
      </c>
      <c r="B255" s="11">
        <f>SUM(B256:B257)</f>
        <v>1150</v>
      </c>
      <c r="C255" s="11">
        <f>SUM(C256:C257)</f>
        <v>1150</v>
      </c>
      <c r="D255" s="11">
        <f>SUM(D256:D257)</f>
        <v>0</v>
      </c>
    </row>
    <row r="256" spans="1:4" ht="16.95" customHeight="1" x14ac:dyDescent="0.25">
      <c r="A256" s="10" t="s">
        <v>225</v>
      </c>
      <c r="B256" s="11">
        <v>800</v>
      </c>
      <c r="C256" s="11">
        <v>800</v>
      </c>
      <c r="D256" s="13"/>
    </row>
    <row r="257" spans="1:4" ht="16.95" customHeight="1" x14ac:dyDescent="0.25">
      <c r="A257" s="10" t="s">
        <v>226</v>
      </c>
      <c r="B257" s="11">
        <v>350</v>
      </c>
      <c r="C257" s="11">
        <v>350</v>
      </c>
      <c r="D257" s="13"/>
    </row>
    <row r="258" spans="1:4" ht="16.95" customHeight="1" x14ac:dyDescent="0.25">
      <c r="A258" s="10" t="s">
        <v>227</v>
      </c>
      <c r="B258" s="11">
        <f>SUM(B259:B260)</f>
        <v>105</v>
      </c>
      <c r="C258" s="11">
        <f>SUM(C259:C260)</f>
        <v>105</v>
      </c>
      <c r="D258" s="11">
        <f>SUM(D259:D260)</f>
        <v>0</v>
      </c>
    </row>
    <row r="259" spans="1:4" ht="16.95" customHeight="1" x14ac:dyDescent="0.25">
      <c r="A259" s="10" t="s">
        <v>228</v>
      </c>
      <c r="B259" s="11">
        <v>100</v>
      </c>
      <c r="C259" s="11">
        <v>100</v>
      </c>
      <c r="D259" s="13"/>
    </row>
    <row r="260" spans="1:4" ht="16.95" customHeight="1" x14ac:dyDescent="0.25">
      <c r="A260" s="10" t="s">
        <v>229</v>
      </c>
      <c r="B260" s="11">
        <v>5</v>
      </c>
      <c r="C260" s="11">
        <v>5</v>
      </c>
      <c r="D260" s="13"/>
    </row>
    <row r="261" spans="1:4" ht="16.95" customHeight="1" x14ac:dyDescent="0.25">
      <c r="A261" s="10" t="s">
        <v>230</v>
      </c>
      <c r="B261" s="11">
        <f>SUM(B262:B263)</f>
        <v>490</v>
      </c>
      <c r="C261" s="11">
        <f>SUM(C262:C263)</f>
        <v>490</v>
      </c>
      <c r="D261" s="11">
        <f>SUM(D262:D263)</f>
        <v>0</v>
      </c>
    </row>
    <row r="262" spans="1:4" ht="16.95" customHeight="1" x14ac:dyDescent="0.25">
      <c r="A262" s="10" t="s">
        <v>231</v>
      </c>
      <c r="B262" s="11">
        <v>210</v>
      </c>
      <c r="C262" s="11">
        <v>210</v>
      </c>
      <c r="D262" s="13"/>
    </row>
    <row r="263" spans="1:4" ht="16.95" customHeight="1" x14ac:dyDescent="0.25">
      <c r="A263" s="10" t="s">
        <v>232</v>
      </c>
      <c r="B263" s="11">
        <v>280</v>
      </c>
      <c r="C263" s="11">
        <v>280</v>
      </c>
      <c r="D263" s="13"/>
    </row>
    <row r="264" spans="1:4" ht="16.95" customHeight="1" x14ac:dyDescent="0.25">
      <c r="A264" s="10" t="s">
        <v>233</v>
      </c>
      <c r="B264" s="11">
        <f>SUM(B265)</f>
        <v>7600</v>
      </c>
      <c r="C264" s="11">
        <f>SUM(C265)</f>
        <v>7600</v>
      </c>
      <c r="D264" s="11">
        <f>SUM(D265)</f>
        <v>0</v>
      </c>
    </row>
    <row r="265" spans="1:4" ht="16.95" customHeight="1" x14ac:dyDescent="0.25">
      <c r="A265" s="10" t="s">
        <v>234</v>
      </c>
      <c r="B265" s="11">
        <v>7600</v>
      </c>
      <c r="C265" s="11">
        <v>7600</v>
      </c>
      <c r="D265" s="16"/>
    </row>
    <row r="266" spans="1:4" ht="16.95" customHeight="1" x14ac:dyDescent="0.25">
      <c r="A266" s="10" t="s">
        <v>235</v>
      </c>
      <c r="B266" s="11">
        <f>SUM(B267,B272,B275,B277,B279)</f>
        <v>14130</v>
      </c>
      <c r="C266" s="11">
        <f>SUM(C267,C272,C275,C277,C279)</f>
        <v>14130</v>
      </c>
      <c r="D266" s="11">
        <f>SUM(D267,D272,D275,D277,D279)</f>
        <v>0</v>
      </c>
    </row>
    <row r="267" spans="1:4" ht="16.95" customHeight="1" x14ac:dyDescent="0.25">
      <c r="A267" s="10" t="s">
        <v>236</v>
      </c>
      <c r="B267" s="11">
        <f>SUM(B268:B271)</f>
        <v>8570</v>
      </c>
      <c r="C267" s="11">
        <f>SUM(C268:C271)</f>
        <v>8570</v>
      </c>
      <c r="D267" s="11">
        <f>SUM(D268:D271)</f>
        <v>0</v>
      </c>
    </row>
    <row r="268" spans="1:4" ht="16.95" customHeight="1" x14ac:dyDescent="0.25">
      <c r="A268" s="10" t="s">
        <v>9</v>
      </c>
      <c r="B268" s="11">
        <v>5100</v>
      </c>
      <c r="C268" s="11">
        <v>5100</v>
      </c>
      <c r="D268" s="13"/>
    </row>
    <row r="269" spans="1:4" ht="16.95" customHeight="1" x14ac:dyDescent="0.25">
      <c r="A269" s="10" t="s">
        <v>237</v>
      </c>
      <c r="B269" s="11">
        <v>300</v>
      </c>
      <c r="C269" s="11">
        <v>300</v>
      </c>
      <c r="D269" s="13"/>
    </row>
    <row r="270" spans="1:4" ht="16.95" customHeight="1" x14ac:dyDescent="0.25">
      <c r="A270" s="10" t="s">
        <v>238</v>
      </c>
      <c r="B270" s="11">
        <v>70</v>
      </c>
      <c r="C270" s="11">
        <v>70</v>
      </c>
      <c r="D270" s="13"/>
    </row>
    <row r="271" spans="1:4" ht="16.95" customHeight="1" x14ac:dyDescent="0.25">
      <c r="A271" s="10" t="s">
        <v>239</v>
      </c>
      <c r="B271" s="11">
        <v>3100</v>
      </c>
      <c r="C271" s="11">
        <v>3100</v>
      </c>
      <c r="D271" s="13"/>
    </row>
    <row r="272" spans="1:4" ht="16.95" customHeight="1" x14ac:dyDescent="0.25">
      <c r="A272" s="10" t="s">
        <v>240</v>
      </c>
      <c r="B272" s="11">
        <f>SUM(B273:B274)</f>
        <v>830</v>
      </c>
      <c r="C272" s="11">
        <f>SUM(C273:C274)</f>
        <v>830</v>
      </c>
      <c r="D272" s="11">
        <f>SUM(D273:D274)</f>
        <v>0</v>
      </c>
    </row>
    <row r="273" spans="1:4" ht="16.95" customHeight="1" x14ac:dyDescent="0.25">
      <c r="A273" s="10" t="s">
        <v>241</v>
      </c>
      <c r="B273" s="11">
        <v>80</v>
      </c>
      <c r="C273" s="11">
        <v>80</v>
      </c>
      <c r="D273" s="13"/>
    </row>
    <row r="274" spans="1:4" ht="16.95" customHeight="1" x14ac:dyDescent="0.25">
      <c r="A274" s="10" t="s">
        <v>242</v>
      </c>
      <c r="B274" s="11">
        <v>750</v>
      </c>
      <c r="C274" s="11">
        <v>750</v>
      </c>
      <c r="D274" s="13"/>
    </row>
    <row r="275" spans="1:4" ht="16.95" customHeight="1" x14ac:dyDescent="0.25">
      <c r="A275" s="10" t="s">
        <v>243</v>
      </c>
      <c r="B275" s="11">
        <f t="shared" ref="B275:B279" si="3">SUM(B276)</f>
        <v>1600</v>
      </c>
      <c r="C275" s="11">
        <f t="shared" ref="C275:C279" si="4">SUM(C276)</f>
        <v>1600</v>
      </c>
      <c r="D275" s="11">
        <f t="shared" ref="D275:D279" si="5">SUM(D276)</f>
        <v>0</v>
      </c>
    </row>
    <row r="276" spans="1:4" ht="16.95" customHeight="1" x14ac:dyDescent="0.25">
      <c r="A276" s="10" t="s">
        <v>244</v>
      </c>
      <c r="B276" s="11">
        <v>1600</v>
      </c>
      <c r="C276" s="11">
        <v>1600</v>
      </c>
      <c r="D276" s="13"/>
    </row>
    <row r="277" spans="1:4" ht="16.95" customHeight="1" x14ac:dyDescent="0.25">
      <c r="A277" s="10" t="s">
        <v>245</v>
      </c>
      <c r="B277" s="11">
        <f t="shared" si="3"/>
        <v>130</v>
      </c>
      <c r="C277" s="11">
        <f t="shared" si="4"/>
        <v>130</v>
      </c>
      <c r="D277" s="11">
        <f t="shared" si="5"/>
        <v>0</v>
      </c>
    </row>
    <row r="278" spans="1:4" ht="16.95" customHeight="1" x14ac:dyDescent="0.25">
      <c r="A278" s="10" t="s">
        <v>246</v>
      </c>
      <c r="B278" s="11">
        <v>130</v>
      </c>
      <c r="C278" s="11">
        <v>130</v>
      </c>
      <c r="D278" s="13"/>
    </row>
    <row r="279" spans="1:4" ht="16.95" customHeight="1" x14ac:dyDescent="0.25">
      <c r="A279" s="10" t="s">
        <v>247</v>
      </c>
      <c r="B279" s="11">
        <f t="shared" si="3"/>
        <v>3000</v>
      </c>
      <c r="C279" s="11">
        <f t="shared" si="4"/>
        <v>3000</v>
      </c>
      <c r="D279" s="11">
        <f t="shared" si="5"/>
        <v>0</v>
      </c>
    </row>
    <row r="280" spans="1:4" ht="16.95" customHeight="1" x14ac:dyDescent="0.25">
      <c r="A280" s="10" t="s">
        <v>248</v>
      </c>
      <c r="B280" s="11">
        <v>3000</v>
      </c>
      <c r="C280" s="11">
        <v>3000</v>
      </c>
      <c r="D280" s="13"/>
    </row>
    <row r="281" spans="1:4" ht="16.95" customHeight="1" x14ac:dyDescent="0.25">
      <c r="A281" s="10" t="s">
        <v>249</v>
      </c>
      <c r="B281" s="11">
        <f>SUM(B282,B297,B312,B325,B329,B334,B337,)</f>
        <v>62580</v>
      </c>
      <c r="C281" s="11">
        <f>SUM(C282,C297,C312,C325,C329,C334,C337,)</f>
        <v>54580</v>
      </c>
      <c r="D281" s="11">
        <f>SUM(D282,D297,D312,D325,D329,D334,D337,)</f>
        <v>8000</v>
      </c>
    </row>
    <row r="282" spans="1:4" ht="16.95" customHeight="1" x14ac:dyDescent="0.25">
      <c r="A282" s="10" t="s">
        <v>250</v>
      </c>
      <c r="B282" s="11">
        <f>SUM(B283:B296)</f>
        <v>17820</v>
      </c>
      <c r="C282" s="11">
        <f>SUM(C283:C296)</f>
        <v>16320</v>
      </c>
      <c r="D282" s="11">
        <f>SUM(D283:D296)</f>
        <v>1500</v>
      </c>
    </row>
    <row r="283" spans="1:4" ht="16.95" customHeight="1" x14ac:dyDescent="0.25">
      <c r="A283" s="10" t="s">
        <v>9</v>
      </c>
      <c r="B283" s="11">
        <v>1510</v>
      </c>
      <c r="C283" s="11">
        <v>1510</v>
      </c>
      <c r="D283" s="13"/>
    </row>
    <row r="284" spans="1:4" ht="16.95" customHeight="1" x14ac:dyDescent="0.25">
      <c r="A284" s="10" t="s">
        <v>17</v>
      </c>
      <c r="B284" s="11">
        <v>2100</v>
      </c>
      <c r="C284" s="11">
        <v>2100</v>
      </c>
      <c r="D284" s="13"/>
    </row>
    <row r="285" spans="1:4" ht="16.95" customHeight="1" x14ac:dyDescent="0.25">
      <c r="A285" s="10" t="s">
        <v>251</v>
      </c>
      <c r="B285" s="11">
        <v>420</v>
      </c>
      <c r="C285" s="11">
        <v>420</v>
      </c>
      <c r="D285" s="13"/>
    </row>
    <row r="286" spans="1:4" ht="16.95" customHeight="1" x14ac:dyDescent="0.25">
      <c r="A286" s="10" t="s">
        <v>252</v>
      </c>
      <c r="B286" s="11">
        <v>100</v>
      </c>
      <c r="C286" s="11">
        <v>100</v>
      </c>
      <c r="D286" s="13"/>
    </row>
    <row r="287" spans="1:4" ht="16.95" customHeight="1" x14ac:dyDescent="0.25">
      <c r="A287" s="10" t="s">
        <v>253</v>
      </c>
      <c r="B287" s="11">
        <v>20</v>
      </c>
      <c r="C287" s="11">
        <v>20</v>
      </c>
      <c r="D287" s="13"/>
    </row>
    <row r="288" spans="1:4" ht="16.95" customHeight="1" x14ac:dyDescent="0.25">
      <c r="A288" s="10" t="s">
        <v>254</v>
      </c>
      <c r="B288" s="11">
        <v>40</v>
      </c>
      <c r="C288" s="11">
        <v>40</v>
      </c>
      <c r="D288" s="13"/>
    </row>
    <row r="289" spans="1:4" ht="16.95" customHeight="1" x14ac:dyDescent="0.25">
      <c r="A289" s="10" t="s">
        <v>255</v>
      </c>
      <c r="B289" s="11">
        <v>150</v>
      </c>
      <c r="C289" s="11">
        <v>150</v>
      </c>
      <c r="D289" s="13"/>
    </row>
    <row r="290" spans="1:4" ht="16.95" customHeight="1" x14ac:dyDescent="0.25">
      <c r="A290" s="10" t="s">
        <v>256</v>
      </c>
      <c r="B290" s="11">
        <v>10</v>
      </c>
      <c r="C290" s="11">
        <v>10</v>
      </c>
      <c r="D290" s="13"/>
    </row>
    <row r="291" spans="1:4" ht="16.95" customHeight="1" x14ac:dyDescent="0.25">
      <c r="A291" s="10" t="s">
        <v>257</v>
      </c>
      <c r="B291" s="11">
        <v>7300</v>
      </c>
      <c r="C291" s="11">
        <v>7300</v>
      </c>
      <c r="D291" s="13"/>
    </row>
    <row r="292" spans="1:4" ht="16.95" customHeight="1" x14ac:dyDescent="0.25">
      <c r="A292" s="10" t="s">
        <v>258</v>
      </c>
      <c r="B292" s="11">
        <v>100</v>
      </c>
      <c r="C292" s="11">
        <v>100</v>
      </c>
      <c r="D292" s="13"/>
    </row>
    <row r="293" spans="1:4" ht="16.95" customHeight="1" x14ac:dyDescent="0.25">
      <c r="A293" s="10" t="s">
        <v>259</v>
      </c>
      <c r="B293" s="11">
        <v>10</v>
      </c>
      <c r="C293" s="11">
        <v>10</v>
      </c>
      <c r="D293" s="13"/>
    </row>
    <row r="294" spans="1:4" ht="16.95" customHeight="1" x14ac:dyDescent="0.25">
      <c r="A294" s="10" t="s">
        <v>260</v>
      </c>
      <c r="B294" s="11">
        <v>20</v>
      </c>
      <c r="C294" s="11">
        <v>20</v>
      </c>
      <c r="D294" s="13"/>
    </row>
    <row r="295" spans="1:4" ht="16.95" customHeight="1" x14ac:dyDescent="0.25">
      <c r="A295" s="10" t="s">
        <v>261</v>
      </c>
      <c r="B295" s="11">
        <v>40</v>
      </c>
      <c r="C295" s="11">
        <v>40</v>
      </c>
      <c r="D295" s="13"/>
    </row>
    <row r="296" spans="1:4" ht="16.95" customHeight="1" x14ac:dyDescent="0.25">
      <c r="A296" s="10" t="s">
        <v>262</v>
      </c>
      <c r="B296" s="11">
        <v>6000</v>
      </c>
      <c r="C296" s="11">
        <v>4500</v>
      </c>
      <c r="D296" s="16">
        <v>1500</v>
      </c>
    </row>
    <row r="297" spans="1:4" ht="16.95" customHeight="1" x14ac:dyDescent="0.25">
      <c r="A297" s="10" t="s">
        <v>263</v>
      </c>
      <c r="B297" s="11">
        <f>SUM(B298:B311)</f>
        <v>7070</v>
      </c>
      <c r="C297" s="11">
        <f>SUM(C298:C311)</f>
        <v>5870</v>
      </c>
      <c r="D297" s="11">
        <f>SUM(D298:D311)</f>
        <v>1200</v>
      </c>
    </row>
    <row r="298" spans="1:4" ht="16.95" customHeight="1" x14ac:dyDescent="0.25">
      <c r="A298" s="10" t="s">
        <v>9</v>
      </c>
      <c r="B298" s="11">
        <v>700</v>
      </c>
      <c r="C298" s="11">
        <v>700</v>
      </c>
      <c r="D298" s="13"/>
    </row>
    <row r="299" spans="1:4" ht="16.95" customHeight="1" x14ac:dyDescent="0.25">
      <c r="A299" s="10" t="s">
        <v>264</v>
      </c>
      <c r="B299" s="11">
        <v>30</v>
      </c>
      <c r="C299" s="11">
        <v>30</v>
      </c>
      <c r="D299" s="16"/>
    </row>
    <row r="300" spans="1:4" ht="16.95" customHeight="1" x14ac:dyDescent="0.25">
      <c r="A300" s="10" t="s">
        <v>265</v>
      </c>
      <c r="B300" s="11">
        <v>1810</v>
      </c>
      <c r="C300" s="11">
        <v>610</v>
      </c>
      <c r="D300" s="16">
        <v>1200</v>
      </c>
    </row>
    <row r="301" spans="1:4" ht="16.95" customHeight="1" x14ac:dyDescent="0.25">
      <c r="A301" s="10" t="s">
        <v>266</v>
      </c>
      <c r="B301" s="11">
        <v>80</v>
      </c>
      <c r="C301" s="11">
        <v>80</v>
      </c>
      <c r="D301" s="13"/>
    </row>
    <row r="302" spans="1:4" ht="16.95" customHeight="1" x14ac:dyDescent="0.25">
      <c r="A302" s="10" t="s">
        <v>267</v>
      </c>
      <c r="B302" s="11">
        <v>170</v>
      </c>
      <c r="C302" s="11">
        <v>170</v>
      </c>
      <c r="D302" s="13"/>
    </row>
    <row r="303" spans="1:4" ht="16.95" customHeight="1" x14ac:dyDescent="0.25">
      <c r="A303" s="10" t="s">
        <v>268</v>
      </c>
      <c r="B303" s="11">
        <v>1550</v>
      </c>
      <c r="C303" s="11">
        <v>1550</v>
      </c>
      <c r="D303" s="13"/>
    </row>
    <row r="304" spans="1:4" ht="16.95" customHeight="1" x14ac:dyDescent="0.25">
      <c r="A304" s="10" t="s">
        <v>269</v>
      </c>
      <c r="B304" s="11">
        <v>20</v>
      </c>
      <c r="C304" s="11">
        <v>20</v>
      </c>
      <c r="D304" s="13"/>
    </row>
    <row r="305" spans="1:4" ht="16.95" customHeight="1" x14ac:dyDescent="0.25">
      <c r="A305" s="10" t="s">
        <v>270</v>
      </c>
      <c r="B305" s="11">
        <v>120</v>
      </c>
      <c r="C305" s="11">
        <v>120</v>
      </c>
      <c r="D305" s="13"/>
    </row>
    <row r="306" spans="1:4" ht="16.95" customHeight="1" x14ac:dyDescent="0.25">
      <c r="A306" s="10" t="s">
        <v>271</v>
      </c>
      <c r="B306" s="11">
        <v>200</v>
      </c>
      <c r="C306" s="11">
        <v>200</v>
      </c>
      <c r="D306" s="13"/>
    </row>
    <row r="307" spans="1:4" ht="16.95" customHeight="1" x14ac:dyDescent="0.25">
      <c r="A307" s="10" t="s">
        <v>272</v>
      </c>
      <c r="B307" s="11">
        <v>20</v>
      </c>
      <c r="C307" s="11">
        <v>20</v>
      </c>
      <c r="D307" s="13"/>
    </row>
    <row r="308" spans="1:4" ht="16.95" customHeight="1" x14ac:dyDescent="0.25">
      <c r="A308" s="10" t="s">
        <v>273</v>
      </c>
      <c r="B308" s="11">
        <v>2000</v>
      </c>
      <c r="C308" s="11">
        <v>2000</v>
      </c>
      <c r="D308" s="13"/>
    </row>
    <row r="309" spans="1:4" ht="16.95" customHeight="1" x14ac:dyDescent="0.25">
      <c r="A309" s="10" t="s">
        <v>274</v>
      </c>
      <c r="B309" s="11">
        <v>50</v>
      </c>
      <c r="C309" s="11">
        <v>50</v>
      </c>
      <c r="D309" s="13"/>
    </row>
    <row r="310" spans="1:4" ht="16.95" customHeight="1" x14ac:dyDescent="0.25">
      <c r="A310" s="10" t="s">
        <v>275</v>
      </c>
      <c r="B310" s="11">
        <v>120</v>
      </c>
      <c r="C310" s="11">
        <v>120</v>
      </c>
      <c r="D310" s="13"/>
    </row>
    <row r="311" spans="1:4" ht="16.95" customHeight="1" x14ac:dyDescent="0.25">
      <c r="A311" s="10" t="s">
        <v>276</v>
      </c>
      <c r="B311" s="11">
        <v>200</v>
      </c>
      <c r="C311" s="11">
        <v>200</v>
      </c>
      <c r="D311" s="13"/>
    </row>
    <row r="312" spans="1:4" ht="16.95" customHeight="1" x14ac:dyDescent="0.25">
      <c r="A312" s="10" t="s">
        <v>277</v>
      </c>
      <c r="B312" s="11">
        <f>SUM(B313:B324)</f>
        <v>8360</v>
      </c>
      <c r="C312" s="11">
        <f>SUM(C313:C324)</f>
        <v>6560</v>
      </c>
      <c r="D312" s="11">
        <f>SUM(D313:D324)</f>
        <v>1800</v>
      </c>
    </row>
    <row r="313" spans="1:4" ht="16.95" customHeight="1" x14ac:dyDescent="0.25">
      <c r="A313" s="10" t="s">
        <v>9</v>
      </c>
      <c r="B313" s="11">
        <v>580</v>
      </c>
      <c r="C313" s="11">
        <v>580</v>
      </c>
      <c r="D313" s="13"/>
    </row>
    <row r="314" spans="1:4" ht="16.95" customHeight="1" x14ac:dyDescent="0.25">
      <c r="A314" s="10" t="s">
        <v>278</v>
      </c>
      <c r="B314" s="11">
        <v>3300</v>
      </c>
      <c r="C314" s="11">
        <v>1500</v>
      </c>
      <c r="D314" s="16">
        <v>1800</v>
      </c>
    </row>
    <row r="315" spans="1:4" ht="16.95" customHeight="1" x14ac:dyDescent="0.25">
      <c r="A315" s="10" t="s">
        <v>279</v>
      </c>
      <c r="B315" s="11">
        <v>1200</v>
      </c>
      <c r="C315" s="11">
        <v>1200</v>
      </c>
      <c r="D315" s="13"/>
    </row>
    <row r="316" spans="1:4" ht="16.95" customHeight="1" x14ac:dyDescent="0.25">
      <c r="A316" s="10" t="s">
        <v>280</v>
      </c>
      <c r="B316" s="11">
        <v>190</v>
      </c>
      <c r="C316" s="11">
        <v>190</v>
      </c>
      <c r="D316" s="13"/>
    </row>
    <row r="317" spans="1:4" ht="16.95" customHeight="1" x14ac:dyDescent="0.25">
      <c r="A317" s="10" t="s">
        <v>281</v>
      </c>
      <c r="B317" s="11">
        <v>120</v>
      </c>
      <c r="C317" s="11">
        <v>120</v>
      </c>
      <c r="D317" s="13"/>
    </row>
    <row r="318" spans="1:4" ht="16.95" customHeight="1" x14ac:dyDescent="0.25">
      <c r="A318" s="10" t="s">
        <v>282</v>
      </c>
      <c r="B318" s="11">
        <v>40</v>
      </c>
      <c r="C318" s="11">
        <v>40</v>
      </c>
      <c r="D318" s="13"/>
    </row>
    <row r="319" spans="1:4" ht="16.95" customHeight="1" x14ac:dyDescent="0.25">
      <c r="A319" s="10" t="s">
        <v>283</v>
      </c>
      <c r="B319" s="11">
        <v>200</v>
      </c>
      <c r="C319" s="11">
        <v>200</v>
      </c>
      <c r="D319" s="13"/>
    </row>
    <row r="320" spans="1:4" ht="16.95" customHeight="1" x14ac:dyDescent="0.25">
      <c r="A320" s="10" t="s">
        <v>284</v>
      </c>
      <c r="B320" s="11">
        <v>200</v>
      </c>
      <c r="C320" s="11">
        <v>200</v>
      </c>
      <c r="D320" s="13"/>
    </row>
    <row r="321" spans="1:4" ht="16.95" customHeight="1" x14ac:dyDescent="0.25">
      <c r="A321" s="10" t="s">
        <v>285</v>
      </c>
      <c r="B321" s="11">
        <v>1200</v>
      </c>
      <c r="C321" s="11">
        <v>1200</v>
      </c>
      <c r="D321" s="13"/>
    </row>
    <row r="322" spans="1:4" ht="16.95" customHeight="1" x14ac:dyDescent="0.25">
      <c r="A322" s="10" t="s">
        <v>286</v>
      </c>
      <c r="B322" s="11">
        <v>180</v>
      </c>
      <c r="C322" s="11">
        <v>180</v>
      </c>
      <c r="D322" s="13"/>
    </row>
    <row r="323" spans="1:4" ht="16.95" customHeight="1" x14ac:dyDescent="0.25">
      <c r="A323" s="10" t="s">
        <v>287</v>
      </c>
      <c r="B323" s="11">
        <v>50</v>
      </c>
      <c r="C323" s="11">
        <v>50</v>
      </c>
      <c r="D323" s="13"/>
    </row>
    <row r="324" spans="1:4" ht="16.95" customHeight="1" x14ac:dyDescent="0.25">
      <c r="A324" s="10" t="s">
        <v>288</v>
      </c>
      <c r="B324" s="11">
        <v>1100</v>
      </c>
      <c r="C324" s="11">
        <v>1100</v>
      </c>
      <c r="D324" s="13"/>
    </row>
    <row r="325" spans="1:4" ht="16.95" customHeight="1" x14ac:dyDescent="0.25">
      <c r="A325" s="10" t="s">
        <v>289</v>
      </c>
      <c r="B325" s="11">
        <f>SUM(B326:B328)</f>
        <v>22150</v>
      </c>
      <c r="C325" s="11">
        <f>SUM(C326:C328)</f>
        <v>19352</v>
      </c>
      <c r="D325" s="11">
        <f>SUM(D326:D328)</f>
        <v>2798</v>
      </c>
    </row>
    <row r="326" spans="1:4" ht="16.95" customHeight="1" x14ac:dyDescent="0.25">
      <c r="A326" s="10" t="s">
        <v>9</v>
      </c>
      <c r="B326" s="11">
        <v>800</v>
      </c>
      <c r="C326" s="11">
        <v>800</v>
      </c>
      <c r="D326" s="13"/>
    </row>
    <row r="327" spans="1:4" ht="16.95" customHeight="1" x14ac:dyDescent="0.25">
      <c r="A327" s="10" t="s">
        <v>290</v>
      </c>
      <c r="B327" s="11">
        <v>1500</v>
      </c>
      <c r="C327" s="11">
        <v>1500</v>
      </c>
      <c r="D327" s="13"/>
    </row>
    <row r="328" spans="1:4" ht="16.95" customHeight="1" x14ac:dyDescent="0.25">
      <c r="A328" s="10" t="s">
        <v>291</v>
      </c>
      <c r="B328" s="11">
        <v>19850</v>
      </c>
      <c r="C328" s="11">
        <v>17052</v>
      </c>
      <c r="D328" s="16">
        <v>2798</v>
      </c>
    </row>
    <row r="329" spans="1:4" ht="16.95" customHeight="1" x14ac:dyDescent="0.25">
      <c r="A329" s="10" t="s">
        <v>292</v>
      </c>
      <c r="B329" s="11">
        <f>SUM(B330:B333)</f>
        <v>5430</v>
      </c>
      <c r="C329" s="11">
        <f>SUM(C330:C333)</f>
        <v>4810</v>
      </c>
      <c r="D329" s="11">
        <f>SUM(D330:D333)</f>
        <v>620</v>
      </c>
    </row>
    <row r="330" spans="1:4" ht="16.95" customHeight="1" x14ac:dyDescent="0.25">
      <c r="A330" s="10" t="s">
        <v>293</v>
      </c>
      <c r="B330" s="11">
        <v>850</v>
      </c>
      <c r="C330" s="11">
        <v>517</v>
      </c>
      <c r="D330" s="13">
        <v>333</v>
      </c>
    </row>
    <row r="331" spans="1:4" ht="16.95" customHeight="1" x14ac:dyDescent="0.25">
      <c r="A331" s="10" t="s">
        <v>294</v>
      </c>
      <c r="B331" s="11">
        <v>4200</v>
      </c>
      <c r="C331" s="11">
        <v>4200</v>
      </c>
      <c r="D331" s="13"/>
    </row>
    <row r="332" spans="1:4" ht="16.95" customHeight="1" x14ac:dyDescent="0.25">
      <c r="A332" s="10" t="s">
        <v>295</v>
      </c>
      <c r="B332" s="11">
        <v>50</v>
      </c>
      <c r="C332" s="11">
        <v>50</v>
      </c>
      <c r="D332" s="13"/>
    </row>
    <row r="333" spans="1:4" ht="16.95" customHeight="1" x14ac:dyDescent="0.25">
      <c r="A333" s="10" t="s">
        <v>296</v>
      </c>
      <c r="B333" s="11">
        <v>330</v>
      </c>
      <c r="C333" s="11">
        <v>43</v>
      </c>
      <c r="D333" s="13">
        <v>287</v>
      </c>
    </row>
    <row r="334" spans="1:4" ht="16.95" customHeight="1" x14ac:dyDescent="0.25">
      <c r="A334" s="10" t="s">
        <v>297</v>
      </c>
      <c r="B334" s="11">
        <f>SUM(B335:B336)</f>
        <v>850</v>
      </c>
      <c r="C334" s="11">
        <f>SUM(C335:C336)</f>
        <v>768</v>
      </c>
      <c r="D334" s="11">
        <f>SUM(D335:D336)</f>
        <v>82</v>
      </c>
    </row>
    <row r="335" spans="1:4" ht="16.95" customHeight="1" x14ac:dyDescent="0.25">
      <c r="A335" s="10" t="s">
        <v>298</v>
      </c>
      <c r="B335" s="11">
        <v>450</v>
      </c>
      <c r="C335" s="11">
        <v>450</v>
      </c>
      <c r="D335" s="13"/>
    </row>
    <row r="336" spans="1:4" ht="16.95" customHeight="1" x14ac:dyDescent="0.25">
      <c r="A336" s="10" t="s">
        <v>299</v>
      </c>
      <c r="B336" s="11">
        <v>400</v>
      </c>
      <c r="C336" s="11">
        <v>318</v>
      </c>
      <c r="D336" s="13">
        <v>82</v>
      </c>
    </row>
    <row r="337" spans="1:4" ht="16.95" customHeight="1" x14ac:dyDescent="0.25">
      <c r="A337" s="10" t="s">
        <v>300</v>
      </c>
      <c r="B337" s="11">
        <f>SUM(B338:B338)</f>
        <v>900</v>
      </c>
      <c r="C337" s="11">
        <f>SUM(C338:C338)</f>
        <v>900</v>
      </c>
      <c r="D337" s="11">
        <f>SUM(D338:D338)</f>
        <v>0</v>
      </c>
    </row>
    <row r="338" spans="1:4" ht="16.95" customHeight="1" x14ac:dyDescent="0.25">
      <c r="A338" s="10" t="s">
        <v>301</v>
      </c>
      <c r="B338" s="11">
        <v>900</v>
      </c>
      <c r="C338" s="11">
        <v>900</v>
      </c>
      <c r="D338" s="13"/>
    </row>
    <row r="339" spans="1:4" ht="16.95" customHeight="1" x14ac:dyDescent="0.25">
      <c r="A339" s="10" t="s">
        <v>302</v>
      </c>
      <c r="B339" s="11">
        <f>SUM(B340,B347,B350)</f>
        <v>6680</v>
      </c>
      <c r="C339" s="11">
        <f>SUM(C340,C347,C350)</f>
        <v>4680</v>
      </c>
      <c r="D339" s="11">
        <f>SUM(D340,D347,D350)</f>
        <v>2000</v>
      </c>
    </row>
    <row r="340" spans="1:4" ht="16.95" customHeight="1" x14ac:dyDescent="0.25">
      <c r="A340" s="10" t="s">
        <v>303</v>
      </c>
      <c r="B340" s="11">
        <f>SUM(B341:B346)</f>
        <v>2880</v>
      </c>
      <c r="C340" s="11">
        <f>SUM(C341:C346)</f>
        <v>2880</v>
      </c>
      <c r="D340" s="11">
        <f>SUM(D341:D346)</f>
        <v>0</v>
      </c>
    </row>
    <row r="341" spans="1:4" ht="16.95" customHeight="1" x14ac:dyDescent="0.25">
      <c r="A341" s="10" t="s">
        <v>9</v>
      </c>
      <c r="B341" s="11">
        <v>850</v>
      </c>
      <c r="C341" s="11">
        <v>850</v>
      </c>
      <c r="D341" s="13"/>
    </row>
    <row r="342" spans="1:4" ht="16.95" customHeight="1" x14ac:dyDescent="0.25">
      <c r="A342" s="10" t="s">
        <v>35</v>
      </c>
      <c r="B342" s="11">
        <v>30</v>
      </c>
      <c r="C342" s="11">
        <v>30</v>
      </c>
      <c r="D342" s="13"/>
    </row>
    <row r="343" spans="1:4" ht="16.95" customHeight="1" x14ac:dyDescent="0.25">
      <c r="A343" s="10" t="s">
        <v>304</v>
      </c>
      <c r="B343" s="11">
        <v>400</v>
      </c>
      <c r="C343" s="11">
        <v>400</v>
      </c>
      <c r="D343" s="13"/>
    </row>
    <row r="344" spans="1:4" ht="16.95" customHeight="1" x14ac:dyDescent="0.25">
      <c r="A344" s="10" t="s">
        <v>305</v>
      </c>
      <c r="B344" s="11">
        <v>1200</v>
      </c>
      <c r="C344" s="11">
        <v>1200</v>
      </c>
      <c r="D344" s="13"/>
    </row>
    <row r="345" spans="1:4" ht="16.95" customHeight="1" x14ac:dyDescent="0.25">
      <c r="A345" s="10" t="s">
        <v>306</v>
      </c>
      <c r="B345" s="11">
        <v>300</v>
      </c>
      <c r="C345" s="11">
        <v>300</v>
      </c>
      <c r="D345" s="13"/>
    </row>
    <row r="346" spans="1:4" ht="16.95" customHeight="1" x14ac:dyDescent="0.25">
      <c r="A346" s="10" t="s">
        <v>307</v>
      </c>
      <c r="B346" s="11">
        <v>100</v>
      </c>
      <c r="C346" s="11">
        <v>100</v>
      </c>
      <c r="D346" s="13"/>
    </row>
    <row r="347" spans="1:4" ht="16.95" customHeight="1" x14ac:dyDescent="0.25">
      <c r="A347" s="10" t="s">
        <v>308</v>
      </c>
      <c r="B347" s="11">
        <f>SUM(B348:B349)</f>
        <v>3300</v>
      </c>
      <c r="C347" s="11">
        <f>SUM(C348:C349)</f>
        <v>1300</v>
      </c>
      <c r="D347" s="11">
        <f>SUM(D348:D349)</f>
        <v>2000</v>
      </c>
    </row>
    <row r="348" spans="1:4" ht="16.95" customHeight="1" x14ac:dyDescent="0.25">
      <c r="A348" s="10" t="s">
        <v>309</v>
      </c>
      <c r="B348" s="11">
        <v>2600</v>
      </c>
      <c r="C348" s="11">
        <v>600</v>
      </c>
      <c r="D348" s="13">
        <v>2000</v>
      </c>
    </row>
    <row r="349" spans="1:4" ht="16.95" customHeight="1" x14ac:dyDescent="0.25">
      <c r="A349" s="10" t="s">
        <v>310</v>
      </c>
      <c r="B349" s="11">
        <v>700</v>
      </c>
      <c r="C349" s="11">
        <v>700</v>
      </c>
      <c r="D349" s="13"/>
    </row>
    <row r="350" spans="1:4" ht="16.95" customHeight="1" x14ac:dyDescent="0.25">
      <c r="A350" s="10" t="s">
        <v>311</v>
      </c>
      <c r="B350" s="11">
        <f>SUM(B351:B351)</f>
        <v>500</v>
      </c>
      <c r="C350" s="11">
        <f>SUM(C351:C351)</f>
        <v>500</v>
      </c>
      <c r="D350" s="11">
        <f>SUM(D351:D351)</f>
        <v>0</v>
      </c>
    </row>
    <row r="351" spans="1:4" ht="16.95" customHeight="1" x14ac:dyDescent="0.25">
      <c r="A351" s="10" t="s">
        <v>312</v>
      </c>
      <c r="B351" s="11">
        <v>500</v>
      </c>
      <c r="C351" s="11">
        <v>500</v>
      </c>
      <c r="D351" s="13"/>
    </row>
    <row r="352" spans="1:4" ht="16.95" customHeight="1" x14ac:dyDescent="0.25">
      <c r="A352" s="10" t="s">
        <v>313</v>
      </c>
      <c r="B352" s="11">
        <f>SUM(B353,B357)</f>
        <v>900</v>
      </c>
      <c r="C352" s="11">
        <f>SUM(C353,C357)</f>
        <v>900</v>
      </c>
      <c r="D352" s="11">
        <f>SUM(D353,D357)</f>
        <v>0</v>
      </c>
    </row>
    <row r="353" spans="1:4" ht="16.95" customHeight="1" x14ac:dyDescent="0.25">
      <c r="A353" s="10" t="s">
        <v>314</v>
      </c>
      <c r="B353" s="11">
        <f>SUM(B354:B356)</f>
        <v>860</v>
      </c>
      <c r="C353" s="11">
        <f>SUM(C354:C356)</f>
        <v>860</v>
      </c>
      <c r="D353" s="11">
        <f>SUM(D354:D356)</f>
        <v>0</v>
      </c>
    </row>
    <row r="354" spans="1:4" ht="16.95" customHeight="1" x14ac:dyDescent="0.25">
      <c r="A354" s="10" t="s">
        <v>9</v>
      </c>
      <c r="B354" s="11">
        <v>680</v>
      </c>
      <c r="C354" s="11">
        <v>680</v>
      </c>
      <c r="D354" s="13"/>
    </row>
    <row r="355" spans="1:4" ht="16.95" customHeight="1" x14ac:dyDescent="0.25">
      <c r="A355" s="10" t="s">
        <v>315</v>
      </c>
      <c r="B355" s="11">
        <v>80</v>
      </c>
      <c r="C355" s="11">
        <v>80</v>
      </c>
      <c r="D355" s="13"/>
    </row>
    <row r="356" spans="1:4" ht="16.95" customHeight="1" x14ac:dyDescent="0.25">
      <c r="A356" s="10" t="s">
        <v>316</v>
      </c>
      <c r="B356" s="11">
        <v>100</v>
      </c>
      <c r="C356" s="11">
        <v>100</v>
      </c>
      <c r="D356" s="13"/>
    </row>
    <row r="357" spans="1:4" ht="16.95" customHeight="1" x14ac:dyDescent="0.25">
      <c r="A357" s="10" t="s">
        <v>317</v>
      </c>
      <c r="B357" s="11">
        <f t="shared" ref="B357:B362" si="6">SUM(B358:B358)</f>
        <v>40</v>
      </c>
      <c r="C357" s="11">
        <f t="shared" ref="C357:C362" si="7">SUM(C358:C358)</f>
        <v>40</v>
      </c>
      <c r="D357" s="11">
        <f t="shared" ref="D357:D362" si="8">SUM(D358:D358)</f>
        <v>0</v>
      </c>
    </row>
    <row r="358" spans="1:4" ht="16.95" customHeight="1" x14ac:dyDescent="0.25">
      <c r="A358" s="10" t="s">
        <v>9</v>
      </c>
      <c r="B358" s="11">
        <v>40</v>
      </c>
      <c r="C358" s="11">
        <v>40</v>
      </c>
      <c r="D358" s="13"/>
    </row>
    <row r="359" spans="1:4" ht="16.95" customHeight="1" x14ac:dyDescent="0.25">
      <c r="A359" s="10" t="s">
        <v>318</v>
      </c>
      <c r="B359" s="11">
        <f>SUM(B360,B362,B364)</f>
        <v>370</v>
      </c>
      <c r="C359" s="11">
        <f>SUM(C360,C362,C364)</f>
        <v>162</v>
      </c>
      <c r="D359" s="11">
        <f>SUM(D360,D362,D364)</f>
        <v>208</v>
      </c>
    </row>
    <row r="360" spans="1:4" ht="16.95" customHeight="1" x14ac:dyDescent="0.25">
      <c r="A360" s="10" t="s">
        <v>319</v>
      </c>
      <c r="B360" s="11">
        <f t="shared" si="6"/>
        <v>130</v>
      </c>
      <c r="C360" s="11">
        <f t="shared" si="7"/>
        <v>130</v>
      </c>
      <c r="D360" s="11">
        <f t="shared" si="8"/>
        <v>0</v>
      </c>
    </row>
    <row r="361" spans="1:4" ht="16.95" customHeight="1" x14ac:dyDescent="0.25">
      <c r="A361" s="10" t="s">
        <v>9</v>
      </c>
      <c r="B361" s="11">
        <v>130</v>
      </c>
      <c r="C361" s="11">
        <v>130</v>
      </c>
      <c r="D361" s="13"/>
    </row>
    <row r="362" spans="1:4" ht="16.95" customHeight="1" x14ac:dyDescent="0.25">
      <c r="A362" s="10" t="s">
        <v>320</v>
      </c>
      <c r="B362" s="11">
        <f t="shared" si="6"/>
        <v>40</v>
      </c>
      <c r="C362" s="11">
        <f t="shared" si="7"/>
        <v>32</v>
      </c>
      <c r="D362" s="11">
        <f t="shared" si="8"/>
        <v>8</v>
      </c>
    </row>
    <row r="363" spans="1:4" ht="16.95" customHeight="1" x14ac:dyDescent="0.25">
      <c r="A363" s="10" t="s">
        <v>321</v>
      </c>
      <c r="B363" s="11">
        <v>40</v>
      </c>
      <c r="C363" s="11">
        <v>32</v>
      </c>
      <c r="D363" s="13">
        <v>8</v>
      </c>
    </row>
    <row r="364" spans="1:4" ht="16.95" customHeight="1" x14ac:dyDescent="0.25">
      <c r="A364" s="10" t="s">
        <v>322</v>
      </c>
      <c r="B364" s="11">
        <f>SUM(B365:B365)</f>
        <v>200</v>
      </c>
      <c r="C364" s="11">
        <f>SUM(C365:C365)</f>
        <v>0</v>
      </c>
      <c r="D364" s="11">
        <f>SUM(D365:D365)</f>
        <v>200</v>
      </c>
    </row>
    <row r="365" spans="1:4" ht="16.95" customHeight="1" x14ac:dyDescent="0.25">
      <c r="A365" s="10" t="s">
        <v>323</v>
      </c>
      <c r="B365" s="11">
        <v>200</v>
      </c>
      <c r="C365" s="11"/>
      <c r="D365" s="13">
        <v>200</v>
      </c>
    </row>
    <row r="366" spans="1:4" ht="16.95" customHeight="1" x14ac:dyDescent="0.25">
      <c r="A366" s="10" t="s">
        <v>324</v>
      </c>
      <c r="B366" s="11">
        <f>SUM(B367,B370,)</f>
        <v>2370</v>
      </c>
      <c r="C366" s="11">
        <f>SUM(C367,C370,)</f>
        <v>2370</v>
      </c>
      <c r="D366" s="11">
        <f>SUM(D367,D370,)</f>
        <v>0</v>
      </c>
    </row>
    <row r="367" spans="1:4" ht="16.95" customHeight="1" x14ac:dyDescent="0.25">
      <c r="A367" s="10" t="s">
        <v>325</v>
      </c>
      <c r="B367" s="11">
        <f>SUM(B368:B369)</f>
        <v>2130</v>
      </c>
      <c r="C367" s="11">
        <f>SUM(C368:C369)</f>
        <v>2130</v>
      </c>
      <c r="D367" s="11">
        <f>SUM(D368:D369)</f>
        <v>0</v>
      </c>
    </row>
    <row r="368" spans="1:4" ht="16.95" customHeight="1" x14ac:dyDescent="0.25">
      <c r="A368" s="10" t="s">
        <v>9</v>
      </c>
      <c r="B368" s="11">
        <v>1750</v>
      </c>
      <c r="C368" s="11">
        <v>1750</v>
      </c>
      <c r="D368" s="13"/>
    </row>
    <row r="369" spans="1:4" ht="16.95" customHeight="1" x14ac:dyDescent="0.25">
      <c r="A369" s="10" t="s">
        <v>326</v>
      </c>
      <c r="B369" s="11">
        <v>380</v>
      </c>
      <c r="C369" s="11">
        <v>380</v>
      </c>
      <c r="D369" s="13"/>
    </row>
    <row r="370" spans="1:4" ht="16.95" customHeight="1" x14ac:dyDescent="0.25">
      <c r="A370" s="10" t="s">
        <v>327</v>
      </c>
      <c r="B370" s="11">
        <f>SUM(B371:B373)</f>
        <v>240</v>
      </c>
      <c r="C370" s="11">
        <f>SUM(C371:C373)</f>
        <v>240</v>
      </c>
      <c r="D370" s="11">
        <f>SUM(D371:D373)</f>
        <v>0</v>
      </c>
    </row>
    <row r="371" spans="1:4" ht="16.95" customHeight="1" x14ac:dyDescent="0.25">
      <c r="A371" s="10" t="s">
        <v>9</v>
      </c>
      <c r="B371" s="11">
        <v>40</v>
      </c>
      <c r="C371" s="11">
        <v>40</v>
      </c>
      <c r="D371" s="13"/>
    </row>
    <row r="372" spans="1:4" ht="16.95" customHeight="1" x14ac:dyDescent="0.25">
      <c r="A372" s="10" t="s">
        <v>328</v>
      </c>
      <c r="B372" s="11">
        <v>80</v>
      </c>
      <c r="C372" s="11">
        <v>80</v>
      </c>
      <c r="D372" s="13"/>
    </row>
    <row r="373" spans="1:4" ht="16.95" customHeight="1" x14ac:dyDescent="0.25">
      <c r="A373" s="10" t="s">
        <v>329</v>
      </c>
      <c r="B373" s="11">
        <v>120</v>
      </c>
      <c r="C373" s="11">
        <v>120</v>
      </c>
      <c r="D373" s="13"/>
    </row>
    <row r="374" spans="1:4" ht="16.95" customHeight="1" x14ac:dyDescent="0.25">
      <c r="A374" s="10" t="s">
        <v>330</v>
      </c>
      <c r="B374" s="11">
        <f>SUM(B375,B381,B383)</f>
        <v>10700</v>
      </c>
      <c r="C374" s="11">
        <f>SUM(C375,C381,C383)</f>
        <v>9700</v>
      </c>
      <c r="D374" s="11">
        <f>SUM(D375,D381,D383)</f>
        <v>1000</v>
      </c>
    </row>
    <row r="375" spans="1:4" ht="16.95" customHeight="1" x14ac:dyDescent="0.25">
      <c r="A375" s="10" t="s">
        <v>331</v>
      </c>
      <c r="B375" s="11">
        <f>SUM(B376:B380)</f>
        <v>5900</v>
      </c>
      <c r="C375" s="11">
        <f>SUM(C376:C380)</f>
        <v>4900</v>
      </c>
      <c r="D375" s="11">
        <f>SUM(D376:D380)</f>
        <v>1000</v>
      </c>
    </row>
    <row r="376" spans="1:4" ht="16.95" customHeight="1" x14ac:dyDescent="0.25">
      <c r="A376" s="10" t="s">
        <v>332</v>
      </c>
      <c r="B376" s="11">
        <v>500</v>
      </c>
      <c r="C376" s="11">
        <v>500</v>
      </c>
      <c r="D376" s="13"/>
    </row>
    <row r="377" spans="1:4" ht="16.95" customHeight="1" x14ac:dyDescent="0.25">
      <c r="A377" s="10" t="s">
        <v>333</v>
      </c>
      <c r="B377" s="11">
        <v>150</v>
      </c>
      <c r="C377" s="11">
        <v>150</v>
      </c>
      <c r="D377" s="13"/>
    </row>
    <row r="378" spans="1:4" ht="16.95" customHeight="1" x14ac:dyDescent="0.25">
      <c r="A378" s="10" t="s">
        <v>334</v>
      </c>
      <c r="B378" s="11">
        <v>50</v>
      </c>
      <c r="C378" s="11">
        <v>50</v>
      </c>
      <c r="D378" s="13"/>
    </row>
    <row r="379" spans="1:4" ht="16.95" customHeight="1" x14ac:dyDescent="0.25">
      <c r="A379" s="10" t="s">
        <v>335</v>
      </c>
      <c r="B379" s="11">
        <v>4000</v>
      </c>
      <c r="C379" s="11">
        <v>3000</v>
      </c>
      <c r="D379" s="16">
        <v>1000</v>
      </c>
    </row>
    <row r="380" spans="1:4" ht="16.95" customHeight="1" x14ac:dyDescent="0.25">
      <c r="A380" s="10" t="s">
        <v>336</v>
      </c>
      <c r="B380" s="11">
        <v>1200</v>
      </c>
      <c r="C380" s="11">
        <v>1200</v>
      </c>
      <c r="D380" s="13"/>
    </row>
    <row r="381" spans="1:4" ht="16.95" customHeight="1" x14ac:dyDescent="0.25">
      <c r="A381" s="10" t="s">
        <v>337</v>
      </c>
      <c r="B381" s="11">
        <f t="shared" ref="B381:B386" si="9">SUM(B382:B382)</f>
        <v>300</v>
      </c>
      <c r="C381" s="11">
        <f t="shared" ref="C381:C386" si="10">SUM(C382:C382)</f>
        <v>300</v>
      </c>
      <c r="D381" s="11">
        <f t="shared" ref="D381:D386" si="11">SUM(D382:D382)</f>
        <v>0</v>
      </c>
    </row>
    <row r="382" spans="1:4" ht="16.95" customHeight="1" x14ac:dyDescent="0.25">
      <c r="A382" s="10" t="s">
        <v>338</v>
      </c>
      <c r="B382" s="11">
        <v>300</v>
      </c>
      <c r="C382" s="11">
        <v>300</v>
      </c>
      <c r="D382" s="13"/>
    </row>
    <row r="383" spans="1:4" ht="16.95" customHeight="1" x14ac:dyDescent="0.25">
      <c r="A383" s="10" t="s">
        <v>339</v>
      </c>
      <c r="B383" s="11">
        <f t="shared" si="9"/>
        <v>4500</v>
      </c>
      <c r="C383" s="11">
        <f t="shared" si="10"/>
        <v>4500</v>
      </c>
      <c r="D383" s="11">
        <f t="shared" si="11"/>
        <v>0</v>
      </c>
    </row>
    <row r="384" spans="1:4" ht="16.95" customHeight="1" x14ac:dyDescent="0.25">
      <c r="A384" s="10" t="s">
        <v>340</v>
      </c>
      <c r="B384" s="11">
        <v>4500</v>
      </c>
      <c r="C384" s="11">
        <v>4500</v>
      </c>
      <c r="D384" s="13"/>
    </row>
    <row r="385" spans="1:4" ht="16.95" customHeight="1" x14ac:dyDescent="0.25">
      <c r="A385" s="10" t="s">
        <v>341</v>
      </c>
      <c r="B385" s="11">
        <f>SUM(B386)</f>
        <v>100</v>
      </c>
      <c r="C385" s="11">
        <f>SUM(C386)</f>
        <v>100</v>
      </c>
      <c r="D385" s="11">
        <f>SUM(D386)</f>
        <v>0</v>
      </c>
    </row>
    <row r="386" spans="1:4" ht="16.95" customHeight="1" x14ac:dyDescent="0.25">
      <c r="A386" s="10" t="s">
        <v>342</v>
      </c>
      <c r="B386" s="11">
        <f t="shared" si="9"/>
        <v>100</v>
      </c>
      <c r="C386" s="11">
        <f t="shared" si="10"/>
        <v>100</v>
      </c>
      <c r="D386" s="11">
        <f t="shared" si="11"/>
        <v>0</v>
      </c>
    </row>
    <row r="387" spans="1:4" ht="16.95" customHeight="1" x14ac:dyDescent="0.25">
      <c r="A387" s="10" t="s">
        <v>343</v>
      </c>
      <c r="B387" s="11">
        <v>100</v>
      </c>
      <c r="C387" s="11">
        <v>100</v>
      </c>
      <c r="D387" s="13"/>
    </row>
    <row r="388" spans="1:4" ht="16.95" customHeight="1" x14ac:dyDescent="0.25">
      <c r="A388" s="10" t="s">
        <v>344</v>
      </c>
      <c r="B388" s="11">
        <f>SUM(B389,B395,B397,)</f>
        <v>2780</v>
      </c>
      <c r="C388" s="11">
        <f>SUM(C389,C395,C397,)</f>
        <v>2280</v>
      </c>
      <c r="D388" s="11">
        <f>SUM(D389,D395,D397,)</f>
        <v>500</v>
      </c>
    </row>
    <row r="389" spans="1:4" ht="16.95" customHeight="1" x14ac:dyDescent="0.25">
      <c r="A389" s="10" t="s">
        <v>345</v>
      </c>
      <c r="B389" s="11">
        <f>SUM(B390:B394)</f>
        <v>1880</v>
      </c>
      <c r="C389" s="11">
        <f>SUM(C390:C394)</f>
        <v>1380</v>
      </c>
      <c r="D389" s="11">
        <f>SUM(D390:D394)</f>
        <v>500</v>
      </c>
    </row>
    <row r="390" spans="1:4" ht="16.95" customHeight="1" x14ac:dyDescent="0.25">
      <c r="A390" s="10" t="s">
        <v>9</v>
      </c>
      <c r="B390" s="11">
        <v>1100</v>
      </c>
      <c r="C390" s="11">
        <v>1100</v>
      </c>
      <c r="D390" s="13"/>
    </row>
    <row r="391" spans="1:4" ht="16.95" customHeight="1" x14ac:dyDescent="0.25">
      <c r="A391" s="10" t="s">
        <v>346</v>
      </c>
      <c r="B391" s="11">
        <v>30</v>
      </c>
      <c r="C391" s="11">
        <v>30</v>
      </c>
      <c r="D391" s="13"/>
    </row>
    <row r="392" spans="1:4" ht="16.95" customHeight="1" x14ac:dyDescent="0.25">
      <c r="A392" s="10" t="s">
        <v>347</v>
      </c>
      <c r="B392" s="11">
        <v>60</v>
      </c>
      <c r="C392" s="11">
        <v>60</v>
      </c>
      <c r="D392" s="13"/>
    </row>
    <row r="393" spans="1:4" ht="16.95" customHeight="1" x14ac:dyDescent="0.25">
      <c r="A393" s="10" t="s">
        <v>17</v>
      </c>
      <c r="B393" s="11">
        <v>10</v>
      </c>
      <c r="C393" s="11">
        <v>10</v>
      </c>
      <c r="D393" s="13"/>
    </row>
    <row r="394" spans="1:4" ht="16.95" customHeight="1" x14ac:dyDescent="0.25">
      <c r="A394" s="10" t="s">
        <v>348</v>
      </c>
      <c r="B394" s="11">
        <v>680</v>
      </c>
      <c r="C394" s="11">
        <v>180</v>
      </c>
      <c r="D394" s="13">
        <v>500</v>
      </c>
    </row>
    <row r="395" spans="1:4" ht="16.95" customHeight="1" x14ac:dyDescent="0.25">
      <c r="A395" s="10" t="s">
        <v>349</v>
      </c>
      <c r="B395" s="11">
        <f>SUM(B396:B396)</f>
        <v>330</v>
      </c>
      <c r="C395" s="11">
        <f>SUM(C396:C396)</f>
        <v>330</v>
      </c>
      <c r="D395" s="11">
        <f>SUM(D396:D396)</f>
        <v>0</v>
      </c>
    </row>
    <row r="396" spans="1:4" ht="16.95" customHeight="1" x14ac:dyDescent="0.25">
      <c r="A396" s="10" t="s">
        <v>350</v>
      </c>
      <c r="B396" s="11">
        <v>330</v>
      </c>
      <c r="C396" s="11">
        <v>330</v>
      </c>
      <c r="D396" s="13"/>
    </row>
    <row r="397" spans="1:4" ht="16.95" customHeight="1" x14ac:dyDescent="0.25">
      <c r="A397" s="10" t="s">
        <v>351</v>
      </c>
      <c r="B397" s="11">
        <f>SUM(B398:B399)</f>
        <v>570</v>
      </c>
      <c r="C397" s="11">
        <f>SUM(C398:C399)</f>
        <v>570</v>
      </c>
      <c r="D397" s="11">
        <f>SUM(D398:D399)</f>
        <v>0</v>
      </c>
    </row>
    <row r="398" spans="1:4" ht="16.95" customHeight="1" x14ac:dyDescent="0.25">
      <c r="A398" s="10" t="s">
        <v>352</v>
      </c>
      <c r="B398" s="11">
        <v>320</v>
      </c>
      <c r="C398" s="11">
        <v>320</v>
      </c>
      <c r="D398" s="13"/>
    </row>
    <row r="399" spans="1:4" ht="16.95" customHeight="1" x14ac:dyDescent="0.25">
      <c r="A399" s="10" t="s">
        <v>353</v>
      </c>
      <c r="B399" s="11">
        <v>250</v>
      </c>
      <c r="C399" s="11">
        <v>250</v>
      </c>
      <c r="D399" s="13"/>
    </row>
    <row r="400" spans="1:4" ht="16.95" customHeight="1" x14ac:dyDescent="0.25">
      <c r="A400" s="10" t="s">
        <v>354</v>
      </c>
      <c r="B400" s="11">
        <v>6000</v>
      </c>
      <c r="C400" s="11">
        <v>6000</v>
      </c>
      <c r="D400" s="11"/>
    </row>
    <row r="401" spans="1:4" ht="16.95" customHeight="1" x14ac:dyDescent="0.25">
      <c r="A401" s="10" t="s">
        <v>355</v>
      </c>
      <c r="B401" s="11">
        <f>SUM(B402)</f>
        <v>2731</v>
      </c>
      <c r="C401" s="11">
        <f>SUM(C402)</f>
        <v>2731</v>
      </c>
      <c r="D401" s="11">
        <f>SUM(D402)</f>
        <v>0</v>
      </c>
    </row>
    <row r="402" spans="1:4" ht="16.95" customHeight="1" x14ac:dyDescent="0.25">
      <c r="A402" s="10" t="s">
        <v>356</v>
      </c>
      <c r="B402" s="11">
        <f>SUM(B403:B403)</f>
        <v>2731</v>
      </c>
      <c r="C402" s="11">
        <f>SUM(C403:C403)</f>
        <v>2731</v>
      </c>
      <c r="D402" s="11">
        <f>SUM(D403:D403)</f>
        <v>0</v>
      </c>
    </row>
    <row r="403" spans="1:4" ht="16.95" customHeight="1" x14ac:dyDescent="0.25">
      <c r="A403" s="10" t="s">
        <v>357</v>
      </c>
      <c r="B403" s="11">
        <v>2731</v>
      </c>
      <c r="C403" s="11">
        <v>2731</v>
      </c>
      <c r="D403" s="13"/>
    </row>
  </sheetData>
  <mergeCells count="4">
    <mergeCell ref="A2:D2"/>
    <mergeCell ref="C3:D3"/>
    <mergeCell ref="B4:D4"/>
    <mergeCell ref="A4:A5"/>
  </mergeCells>
  <phoneticPr fontId="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tq x</cp:lastModifiedBy>
  <dcterms:created xsi:type="dcterms:W3CDTF">2023-03-13T11:55:31Z</dcterms:created>
  <dcterms:modified xsi:type="dcterms:W3CDTF">2023-09-12T01:18:40Z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9CF34D67120848DD92134C7DC0747475</vt:lpwstr>
  </property>
  <property fmtid="{D5CDD505-2E9C-101B-9397-08002B2CF9AE}" pid="3" name="KSOProductBuildVer">
    <vt:lpwstr>2052-11.1.0.13703</vt:lpwstr>
  </property>
</Properties>
</file>