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<sst xmlns="http://schemas.openxmlformats.org/spreadsheetml/2006/main" count="49" uniqueCount="49">
  <si>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2023年新县一般公共预算收入决算（草案）</t>
  </si>
  <si>
    <t>单位：万元</t>
  </si>
  <si>
    <t>项        目</t>
  </si>
  <si>
    <t>2022年决算数</t>
  </si>
  <si>
    <t>2023年年初预算数</t>
  </si>
  <si>
    <t>2023年调整预算数</t>
  </si>
  <si>
    <t>2023年决算数</t>
  </si>
  <si>
    <t>决算数占调整预算数（%）</t>
  </si>
  <si>
    <t>决算数比上年决算数增减（%）</t>
  </si>
  <si>
    <t>备注</t>
  </si>
  <si>
    <t>一般公共预算收入总计</t>
  </si>
  <si>
    <t>一、本级一般公共预算收入合计</t>
  </si>
  <si>
    <t>（一）税收收入</t>
  </si>
  <si>
    <t>（二）政府非税收入</t>
  </si>
  <si>
    <t>二、上级补助合计</t>
  </si>
  <si>
    <t>（一）返还性收入</t>
  </si>
  <si>
    <t xml:space="preserve">所得税基数返还收入  </t>
  </si>
  <si>
    <t>成品油税费改革税收返还收入</t>
  </si>
  <si>
    <t>增值税税收返还收入</t>
  </si>
  <si>
    <t>消费税税收返还收入</t>
  </si>
  <si>
    <t>增值税五五分享税收返还收入</t>
  </si>
  <si>
    <t>（二）一般性转移支付收入</t>
  </si>
  <si>
    <t>均衡性转移支付收入</t>
  </si>
  <si>
    <t>县级基本财力保障机制奖补资金收入</t>
  </si>
  <si>
    <t>结算补助收入</t>
  </si>
  <si>
    <t>重点生态功能区转移支付收入</t>
  </si>
  <si>
    <t>固定数额补助收入</t>
  </si>
  <si>
    <t>革命老区转移支付收入</t>
  </si>
  <si>
    <t>巩固脱贫攻坚成果衔接乡村振兴转移支付收入</t>
  </si>
  <si>
    <t>产粮（油）大县奖励收入</t>
  </si>
  <si>
    <t>公共安全共同财政事权转移支付收入</t>
  </si>
  <si>
    <t>教育共同财政事权转移支付收入</t>
  </si>
  <si>
    <t>科学技术共同财政事权转移支付收入</t>
  </si>
  <si>
    <t>文化旅游体育与传媒共同财政事权转移支付收入</t>
  </si>
  <si>
    <t>社会保障和就业共同财政事权转移支付收入</t>
  </si>
  <si>
    <t>医疗卫生共同财政事权转移支付收入</t>
  </si>
  <si>
    <t>节能环保共同财政事权转移支付收入</t>
  </si>
  <si>
    <t>农林水共同财政事权转移支付收入</t>
  </si>
  <si>
    <t>交通运输共同财政事权转移支付收入</t>
  </si>
  <si>
    <t>住房保障共同财政事权转移支付收入</t>
  </si>
  <si>
    <t xml:space="preserve">     灾害防治及应急管理共同财政事权转移支付收入</t>
  </si>
  <si>
    <t xml:space="preserve">     增值税留抵退税转移支付收入</t>
  </si>
  <si>
    <t xml:space="preserve">     其他退税减税降费转移支付收入</t>
  </si>
  <si>
    <t xml:space="preserve">     补充县区财力转移支付收入</t>
  </si>
  <si>
    <t>（三）专项转移支付收入（项目资金）</t>
  </si>
  <si>
    <t>三、转贷收入合计（政府债券）</t>
  </si>
  <si>
    <t>四、调入资金合计（政府性基金调入、国有资本经营预算调入）</t>
  </si>
  <si>
    <t>五、动用上年预算稳定调节基金合计</t>
  </si>
  <si>
    <t>六、上年结转资金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</si>
</sst>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;[Red]0.0"/>
    <numFmt numFmtId="178" formatCode="0.0_ "/>
    <numFmt numFmtId="179" formatCode="0_);[Red]\(0\)"/>
  </numFmts>
  <fonts count="29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1"/>
      <name val="黑体"/>
      <family val="3"/>
      <charset val="134"/>
    </font>
    <font>
      <b/>
      <sz val="16"/>
      <name val="黑体"/>
      <family val="3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0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right" vertical="center" wrapText="1"/>
    </xf>
    <xf numFmtId="177" fontId="6" fillId="2" borderId="1" xfId="0" applyNumberFormat="1" applyFont="1" applyFill="1" applyBorder="1" applyAlignment="1">
      <alignment horizontal="right" vertical="center" wrapText="1"/>
    </xf>
    <xf numFmtId="178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6" fillId="2" borderId="1" xfId="52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 indent="1"/>
    </xf>
    <xf numFmtId="176" fontId="6" fillId="2" borderId="1" xfId="0" applyNumberFormat="1" applyFont="1" applyFill="1" applyBorder="1" applyAlignment="1">
      <alignment vertical="center" wrapText="1"/>
    </xf>
    <xf numFmtId="0" fontId="0" fillId="2" borderId="1" xfId="55" applyFont="1" applyFill="1" applyBorder="1">
      <alignment vertical="center"/>
    </xf>
    <xf numFmtId="0" fontId="6" fillId="2" borderId="1" xfId="51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2"/>
    </xf>
    <xf numFmtId="176" fontId="6" fillId="2" borderId="1" xfId="53" applyNumberFormat="1" applyFont="1" applyFill="1" applyBorder="1" applyAlignment="1">
      <alignment horizontal="right" vertical="center"/>
    </xf>
    <xf numFmtId="179" fontId="6" fillId="2" borderId="1" xfId="5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176" fontId="6" fillId="2" borderId="1" xfId="56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 indent="2"/>
      <protection locked="0"/>
    </xf>
    <xf numFmtId="176" fontId="6" fillId="2" borderId="1" xfId="49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left" vertical="center" indent="2"/>
      <protection locked="0"/>
    </xf>
    <xf numFmtId="0" fontId="7" fillId="0" borderId="1" xfId="0" applyFont="1" applyFill="1" applyBorder="1" applyAlignment="1" applyProtection="1">
      <alignment horizontal="left" vertical="center" wrapText="1" indent="2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79" fontId="6" fillId="2" borderId="1" xfId="5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2" xfId="49"/>
    <cellStyle name="常规_2013年财政收支大账(11月22日)3" xfId="50"/>
    <cellStyle name="常规_2013年财政收支大账(11月22日)3 2" xfId="51"/>
    <cellStyle name="常规_2015年财政收支大账(1月22日)" xfId="52"/>
    <cellStyle name="常规_2015年财政收支大账(1月22日) 2" xfId="53"/>
    <cellStyle name="样式 1 2" xfId="54"/>
    <cellStyle name="常规 2 8" xfId="55"/>
    <cellStyle name="常规 18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C7" sqref="C7"/>
    </sheetView>
  </sheetViews>
  <sheetFormatPr defaultColWidth="10" defaultRowHeight="15.6"/>
  <cols>
    <col min="1" max="1" width="60.8888888888889" style="1"/>
    <col min="2" max="2" width="13.6666666666667" style="3" customWidth="1"/>
    <col min="3" max="3" width="9.44444444444444" style="3" customWidth="1"/>
    <col min="4" max="4" width="10.1111111111111" style="3" customWidth="1"/>
    <col min="5" max="5" width="8.33333333333333" style="3" customWidth="1"/>
    <col min="6" max="6" width="9.11111111111111" style="3" customWidth="1"/>
    <col min="7" max="7" width="9.33333333333333" style="3" customWidth="1"/>
    <col min="8" max="8" width="17.4444444444444" style="1" hidden="1" customWidth="1"/>
    <col min="9" max="9" width="0.111111111111111" style="1" customWidth="1"/>
    <col min="10" max="10" width="10" style="1" customWidth="1"/>
    <col min="11" max="16384" width="10" style="1"/>
  </cols>
  <sheetData>
    <row r="1" s="1" customFormat="1" ht="22.5" customHeight="1" spans="1:9">
      <c r="A1" s="4" t="s">
        <v>0</v>
      </c>
      <c r="B1" s="4"/>
      <c r="C1" s="4"/>
      <c r="D1" s="4"/>
      <c r="E1" s="4"/>
      <c r="F1" s="4"/>
      <c r="G1" s="4"/>
      <c r="H1" s="4"/>
      <c r="I1" s="34"/>
    </row>
    <row r="2" s="1" customFormat="1" ht="22.5" customHeight="1" spans="1:9">
      <c r="A2" s="5"/>
      <c r="B2" s="6"/>
      <c r="C2" s="7"/>
      <c r="D2" s="6"/>
      <c r="E2" s="6"/>
      <c r="F2" s="8" t="s">
        <v>1</v>
      </c>
      <c r="G2" s="6"/>
      <c r="H2" s="9"/>
      <c r="I2" s="34"/>
    </row>
    <row r="3" s="2" customFormat="1" ht="65.25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2" customFormat="1" ht="21" customHeight="1" spans="1:10">
      <c r="A4" s="11" t="s">
        <v>10</v>
      </c>
      <c r="B4" s="12">
        <f>SUM(B5,B8,B39:B41)</f>
        <v>387312</v>
      </c>
      <c r="C4" s="12">
        <f>SUM(C5,C8,C39:C42)</f>
        <v>363041</v>
      </c>
      <c r="D4" s="12">
        <f>SUM(D5,D8,D39:D42)</f>
        <v>410881</v>
      </c>
      <c r="E4" s="12">
        <f>SUM(E5,E8,E39:E42)</f>
        <v>410881</v>
      </c>
      <c r="F4" s="13">
        <f t="shared" ref="F4:F42" si="0">ROUND((E4/D4)*100,1)</f>
        <v>100</v>
      </c>
      <c r="G4" s="14">
        <f t="shared" ref="G4:G36" si="1">ROUND((E4/B4-1)*100,1)</f>
        <v>6.1</v>
      </c>
      <c r="H4" s="10"/>
      <c r="I4" s="35"/>
      <c r="J4" s="35"/>
    </row>
    <row r="5" s="2" customFormat="1" ht="21" customHeight="1" spans="1:9">
      <c r="A5" s="15" t="s">
        <v>11</v>
      </c>
      <c r="B5" s="16">
        <f>SUM(B6:B7)</f>
        <v>80761</v>
      </c>
      <c r="C5" s="16">
        <f>SUM(C6:C7)</f>
        <v>85610</v>
      </c>
      <c r="D5" s="16">
        <f>SUM(D6:D7)</f>
        <v>85748</v>
      </c>
      <c r="E5" s="16">
        <f>SUM(E6:E7)</f>
        <v>85748</v>
      </c>
      <c r="F5" s="13">
        <f t="shared" si="0"/>
        <v>100</v>
      </c>
      <c r="G5" s="14">
        <f t="shared" si="1"/>
        <v>6.2</v>
      </c>
      <c r="H5" s="10"/>
      <c r="I5" s="35"/>
    </row>
    <row r="6" s="2" customFormat="1" ht="21" customHeight="1" spans="1:9">
      <c r="A6" s="17" t="s">
        <v>12</v>
      </c>
      <c r="B6" s="18">
        <v>52905</v>
      </c>
      <c r="C6" s="19">
        <v>56080</v>
      </c>
      <c r="D6" s="18">
        <v>56116</v>
      </c>
      <c r="E6" s="18">
        <v>56116</v>
      </c>
      <c r="F6" s="13">
        <f t="shared" si="0"/>
        <v>100</v>
      </c>
      <c r="G6" s="14">
        <f t="shared" si="1"/>
        <v>6.1</v>
      </c>
      <c r="H6" s="10"/>
      <c r="I6" s="35"/>
    </row>
    <row r="7" s="2" customFormat="1" ht="21" customHeight="1" spans="1:9">
      <c r="A7" s="17" t="s">
        <v>13</v>
      </c>
      <c r="B7" s="18">
        <v>27856</v>
      </c>
      <c r="C7" s="19">
        <v>29530</v>
      </c>
      <c r="D7" s="18">
        <v>29632</v>
      </c>
      <c r="E7" s="18">
        <v>29632</v>
      </c>
      <c r="F7" s="13">
        <f t="shared" si="0"/>
        <v>100</v>
      </c>
      <c r="G7" s="14">
        <f t="shared" si="1"/>
        <v>6.4</v>
      </c>
      <c r="H7" s="10"/>
      <c r="I7" s="35"/>
    </row>
    <row r="8" s="1" customFormat="1" ht="21" customHeight="1" spans="1:9">
      <c r="A8" s="15" t="s">
        <v>14</v>
      </c>
      <c r="B8" s="12">
        <f>B9+B15+B38</f>
        <v>246018</v>
      </c>
      <c r="C8" s="12">
        <f>C9+C15+C38</f>
        <v>214316</v>
      </c>
      <c r="D8" s="12">
        <f>D9+D15+D38</f>
        <v>252271</v>
      </c>
      <c r="E8" s="12">
        <f>E9+E15+E38</f>
        <v>252271</v>
      </c>
      <c r="F8" s="13">
        <f t="shared" si="0"/>
        <v>100</v>
      </c>
      <c r="G8" s="14">
        <f t="shared" si="1"/>
        <v>2.5</v>
      </c>
      <c r="H8" s="10"/>
      <c r="I8" s="36"/>
    </row>
    <row r="9" s="2" customFormat="1" ht="21" customHeight="1" spans="1:8">
      <c r="A9" s="20" t="s">
        <v>15</v>
      </c>
      <c r="B9" s="12">
        <f>SUM(B10:B14)</f>
        <v>3186</v>
      </c>
      <c r="C9" s="12">
        <f>SUM(C10:C14)</f>
        <v>3186</v>
      </c>
      <c r="D9" s="12">
        <f>SUM(D10:D14)</f>
        <v>3186</v>
      </c>
      <c r="E9" s="12">
        <f>SUM(E10:E14)</f>
        <v>3186</v>
      </c>
      <c r="F9" s="13">
        <f t="shared" si="0"/>
        <v>100</v>
      </c>
      <c r="G9" s="14">
        <f t="shared" si="1"/>
        <v>0</v>
      </c>
      <c r="H9" s="10"/>
    </row>
    <row r="10" s="1" customFormat="1" ht="21" customHeight="1" spans="1:9">
      <c r="A10" s="21" t="s">
        <v>16</v>
      </c>
      <c r="B10" s="16">
        <v>692</v>
      </c>
      <c r="C10" s="16">
        <v>692</v>
      </c>
      <c r="D10" s="22">
        <v>692</v>
      </c>
      <c r="E10" s="16">
        <v>692</v>
      </c>
      <c r="F10" s="13">
        <f t="shared" si="0"/>
        <v>100</v>
      </c>
      <c r="G10" s="14">
        <f t="shared" si="1"/>
        <v>0</v>
      </c>
      <c r="H10" s="10"/>
      <c r="I10" s="34"/>
    </row>
    <row r="11" s="1" customFormat="1" ht="20.4" customHeight="1" spans="1:9">
      <c r="A11" s="21" t="s">
        <v>17</v>
      </c>
      <c r="B11" s="18">
        <v>843</v>
      </c>
      <c r="C11" s="18">
        <v>843</v>
      </c>
      <c r="D11" s="23">
        <v>843</v>
      </c>
      <c r="E11" s="18">
        <v>843</v>
      </c>
      <c r="F11" s="13">
        <f t="shared" si="0"/>
        <v>100</v>
      </c>
      <c r="G11" s="14">
        <f t="shared" si="1"/>
        <v>0</v>
      </c>
      <c r="H11" s="10"/>
      <c r="I11" s="34"/>
    </row>
    <row r="12" s="1" customFormat="1" ht="20.4" customHeight="1" spans="1:9">
      <c r="A12" s="21" t="s">
        <v>18</v>
      </c>
      <c r="B12" s="18">
        <v>583</v>
      </c>
      <c r="C12" s="18">
        <v>583</v>
      </c>
      <c r="D12" s="23">
        <v>583</v>
      </c>
      <c r="E12" s="18">
        <v>583</v>
      </c>
      <c r="F12" s="13">
        <f t="shared" si="0"/>
        <v>100</v>
      </c>
      <c r="G12" s="14">
        <f t="shared" si="1"/>
        <v>0</v>
      </c>
      <c r="H12" s="10"/>
      <c r="I12" s="34"/>
    </row>
    <row r="13" s="1" customFormat="1" ht="20.4" customHeight="1" spans="1:9">
      <c r="A13" s="21" t="s">
        <v>19</v>
      </c>
      <c r="B13" s="24">
        <v>1</v>
      </c>
      <c r="C13" s="24">
        <v>1</v>
      </c>
      <c r="D13" s="23">
        <v>1</v>
      </c>
      <c r="E13" s="24">
        <v>1</v>
      </c>
      <c r="F13" s="13">
        <f t="shared" si="0"/>
        <v>100</v>
      </c>
      <c r="G13" s="14">
        <f t="shared" si="1"/>
        <v>0</v>
      </c>
      <c r="H13" s="10"/>
      <c r="I13" s="34"/>
    </row>
    <row r="14" s="1" customFormat="1" ht="21" customHeight="1" spans="1:8">
      <c r="A14" s="21" t="s">
        <v>20</v>
      </c>
      <c r="B14" s="24">
        <v>1067</v>
      </c>
      <c r="C14" s="24">
        <v>1067</v>
      </c>
      <c r="D14" s="12">
        <v>1067</v>
      </c>
      <c r="E14" s="24">
        <v>1067</v>
      </c>
      <c r="F14" s="13">
        <f t="shared" si="0"/>
        <v>100</v>
      </c>
      <c r="G14" s="14">
        <f t="shared" si="1"/>
        <v>0</v>
      </c>
      <c r="H14" s="10"/>
    </row>
    <row r="15" s="1" customFormat="1" ht="21" customHeight="1" spans="1:8">
      <c r="A15" s="20" t="s">
        <v>21</v>
      </c>
      <c r="B15" s="25">
        <f>SUM(B16:B37)</f>
        <v>219376</v>
      </c>
      <c r="C15" s="25">
        <f>SUM(C16:C37)</f>
        <v>190800</v>
      </c>
      <c r="D15" s="25">
        <f>SUM(D16:D37)</f>
        <v>218158</v>
      </c>
      <c r="E15" s="25">
        <f>SUM(E16:E37)</f>
        <v>218158</v>
      </c>
      <c r="F15" s="13">
        <f t="shared" si="0"/>
        <v>100</v>
      </c>
      <c r="G15" s="14">
        <f t="shared" si="1"/>
        <v>-0.6</v>
      </c>
      <c r="H15" s="10"/>
    </row>
    <row r="16" s="1" customFormat="1" ht="21" customHeight="1" spans="1:8">
      <c r="A16" s="26" t="s">
        <v>22</v>
      </c>
      <c r="B16" s="25">
        <v>55049</v>
      </c>
      <c r="C16" s="23">
        <v>50000</v>
      </c>
      <c r="D16" s="27">
        <v>58599</v>
      </c>
      <c r="E16" s="25">
        <v>58599</v>
      </c>
      <c r="F16" s="13">
        <f t="shared" si="0"/>
        <v>100</v>
      </c>
      <c r="G16" s="14">
        <f t="shared" si="1"/>
        <v>6.4</v>
      </c>
      <c r="H16" s="10"/>
    </row>
    <row r="17" s="1" customFormat="1" ht="21" customHeight="1" spans="1:8">
      <c r="A17" s="28" t="s">
        <v>23</v>
      </c>
      <c r="B17" s="25">
        <v>19507</v>
      </c>
      <c r="C17" s="23">
        <v>20000</v>
      </c>
      <c r="D17" s="27">
        <v>20041</v>
      </c>
      <c r="E17" s="25">
        <v>20041</v>
      </c>
      <c r="F17" s="13">
        <f t="shared" si="0"/>
        <v>100</v>
      </c>
      <c r="G17" s="14">
        <f t="shared" si="1"/>
        <v>2.7</v>
      </c>
      <c r="H17" s="10"/>
    </row>
    <row r="18" s="1" customFormat="1" ht="21" customHeight="1" spans="1:8">
      <c r="A18" s="28" t="s">
        <v>24</v>
      </c>
      <c r="B18" s="25">
        <v>9518</v>
      </c>
      <c r="C18" s="23">
        <v>6000</v>
      </c>
      <c r="D18" s="27">
        <v>10572</v>
      </c>
      <c r="E18" s="25">
        <v>10572</v>
      </c>
      <c r="F18" s="13">
        <f t="shared" si="0"/>
        <v>100</v>
      </c>
      <c r="G18" s="14">
        <f t="shared" si="1"/>
        <v>11.1</v>
      </c>
      <c r="H18" s="10"/>
    </row>
    <row r="19" s="1" customFormat="1" ht="21" customHeight="1" spans="1:8">
      <c r="A19" s="28" t="s">
        <v>25</v>
      </c>
      <c r="B19" s="24">
        <v>10232</v>
      </c>
      <c r="C19" s="23">
        <v>11000</v>
      </c>
      <c r="D19" s="27">
        <v>12141</v>
      </c>
      <c r="E19" s="24">
        <v>12141</v>
      </c>
      <c r="F19" s="13">
        <f t="shared" si="0"/>
        <v>100</v>
      </c>
      <c r="G19" s="14">
        <f t="shared" si="1"/>
        <v>18.7</v>
      </c>
      <c r="H19" s="10"/>
    </row>
    <row r="20" s="1" customFormat="1" ht="21" customHeight="1" spans="1:8">
      <c r="A20" s="28" t="s">
        <v>26</v>
      </c>
      <c r="B20" s="25">
        <v>18450</v>
      </c>
      <c r="C20" s="23">
        <v>14000</v>
      </c>
      <c r="D20" s="27">
        <v>17797</v>
      </c>
      <c r="E20" s="25">
        <v>17797</v>
      </c>
      <c r="F20" s="13">
        <f t="shared" si="0"/>
        <v>100</v>
      </c>
      <c r="G20" s="14">
        <f t="shared" si="1"/>
        <v>-3.5</v>
      </c>
      <c r="H20" s="10"/>
    </row>
    <row r="21" s="1" customFormat="1" ht="21" customHeight="1" spans="1:8">
      <c r="A21" s="28" t="s">
        <v>27</v>
      </c>
      <c r="B21" s="25">
        <v>10000</v>
      </c>
      <c r="C21" s="23">
        <v>11000</v>
      </c>
      <c r="D21" s="27">
        <v>10500</v>
      </c>
      <c r="E21" s="25">
        <v>10500</v>
      </c>
      <c r="F21" s="13">
        <f t="shared" si="0"/>
        <v>100</v>
      </c>
      <c r="G21" s="14">
        <f t="shared" si="1"/>
        <v>5</v>
      </c>
      <c r="H21" s="10"/>
    </row>
    <row r="22" s="1" customFormat="1" ht="21" customHeight="1" spans="1:8">
      <c r="A22" s="28" t="s">
        <v>28</v>
      </c>
      <c r="B22" s="25">
        <v>6123</v>
      </c>
      <c r="C22" s="23">
        <v>6000</v>
      </c>
      <c r="D22" s="27">
        <v>11039</v>
      </c>
      <c r="E22" s="25">
        <v>11039</v>
      </c>
      <c r="F22" s="13">
        <f t="shared" si="0"/>
        <v>100</v>
      </c>
      <c r="G22" s="14">
        <f t="shared" si="1"/>
        <v>80.3</v>
      </c>
      <c r="H22" s="10"/>
    </row>
    <row r="23" s="1" customFormat="1" ht="21" customHeight="1" spans="1:8">
      <c r="A23" s="28" t="s">
        <v>29</v>
      </c>
      <c r="B23" s="25"/>
      <c r="C23" s="23"/>
      <c r="D23" s="27">
        <v>178</v>
      </c>
      <c r="E23" s="25">
        <v>178</v>
      </c>
      <c r="F23" s="13">
        <f t="shared" si="0"/>
        <v>100</v>
      </c>
      <c r="G23" s="14" t="e">
        <f t="shared" si="1"/>
        <v>#DIV/0!</v>
      </c>
      <c r="H23" s="10"/>
    </row>
    <row r="24" s="1" customFormat="1" ht="21" customHeight="1" spans="1:8">
      <c r="A24" s="29" t="s">
        <v>30</v>
      </c>
      <c r="B24" s="25">
        <v>886</v>
      </c>
      <c r="C24" s="23">
        <v>800</v>
      </c>
      <c r="D24" s="27">
        <v>1160</v>
      </c>
      <c r="E24" s="25">
        <v>1160</v>
      </c>
      <c r="F24" s="13">
        <f t="shared" si="0"/>
        <v>100</v>
      </c>
      <c r="G24" s="14">
        <f t="shared" si="1"/>
        <v>30.9</v>
      </c>
      <c r="H24" s="10"/>
    </row>
    <row r="25" s="1" customFormat="1" ht="21" customHeight="1" spans="1:8">
      <c r="A25" s="29" t="s">
        <v>31</v>
      </c>
      <c r="B25" s="25">
        <v>12922</v>
      </c>
      <c r="C25" s="23">
        <v>13000</v>
      </c>
      <c r="D25" s="27">
        <v>11742</v>
      </c>
      <c r="E25" s="25">
        <v>11742</v>
      </c>
      <c r="F25" s="13">
        <f t="shared" si="0"/>
        <v>100</v>
      </c>
      <c r="G25" s="14">
        <f t="shared" si="1"/>
        <v>-9.1</v>
      </c>
      <c r="H25" s="10"/>
    </row>
    <row r="26" s="1" customFormat="1" ht="21" customHeight="1" spans="1:8">
      <c r="A26" s="29" t="s">
        <v>32</v>
      </c>
      <c r="B26" s="25">
        <v>40</v>
      </c>
      <c r="C26" s="23">
        <v>0</v>
      </c>
      <c r="D26" s="27">
        <v>20</v>
      </c>
      <c r="E26" s="25">
        <v>20</v>
      </c>
      <c r="F26" s="13">
        <f t="shared" si="0"/>
        <v>100</v>
      </c>
      <c r="G26" s="14">
        <f t="shared" si="1"/>
        <v>-50</v>
      </c>
      <c r="H26" s="10"/>
    </row>
    <row r="27" s="1" customFormat="1" ht="21" customHeight="1" spans="1:8">
      <c r="A27" s="29" t="s">
        <v>33</v>
      </c>
      <c r="B27" s="25">
        <v>1789</v>
      </c>
      <c r="C27" s="23">
        <v>1500</v>
      </c>
      <c r="D27" s="12">
        <v>1090</v>
      </c>
      <c r="E27" s="25">
        <v>1090</v>
      </c>
      <c r="F27" s="13">
        <f t="shared" si="0"/>
        <v>100</v>
      </c>
      <c r="G27" s="14">
        <f t="shared" si="1"/>
        <v>-39.1</v>
      </c>
      <c r="H27" s="10"/>
    </row>
    <row r="28" s="1" customFormat="1" ht="21" customHeight="1" spans="1:8">
      <c r="A28" s="29" t="s">
        <v>34</v>
      </c>
      <c r="B28" s="25">
        <v>12930</v>
      </c>
      <c r="C28" s="23">
        <v>11000</v>
      </c>
      <c r="D28" s="27">
        <v>13437</v>
      </c>
      <c r="E28" s="25">
        <v>13437</v>
      </c>
      <c r="F28" s="13">
        <f t="shared" si="0"/>
        <v>100</v>
      </c>
      <c r="G28" s="14">
        <f t="shared" si="1"/>
        <v>3.9</v>
      </c>
      <c r="H28" s="10"/>
    </row>
    <row r="29" s="1" customFormat="1" ht="21" customHeight="1" spans="1:8">
      <c r="A29" s="29" t="s">
        <v>35</v>
      </c>
      <c r="B29" s="25">
        <v>5804</v>
      </c>
      <c r="C29" s="23">
        <v>5000</v>
      </c>
      <c r="D29" s="27">
        <v>5285</v>
      </c>
      <c r="E29" s="25">
        <v>5285</v>
      </c>
      <c r="F29" s="13">
        <f t="shared" si="0"/>
        <v>100</v>
      </c>
      <c r="G29" s="14">
        <f t="shared" si="1"/>
        <v>-8.9</v>
      </c>
      <c r="H29" s="10"/>
    </row>
    <row r="30" s="1" customFormat="1" ht="21" customHeight="1" spans="1:8">
      <c r="A30" s="29" t="s">
        <v>36</v>
      </c>
      <c r="B30" s="25">
        <v>1496</v>
      </c>
      <c r="C30" s="24">
        <v>1500</v>
      </c>
      <c r="D30" s="27">
        <v>4316</v>
      </c>
      <c r="E30" s="24">
        <v>4316</v>
      </c>
      <c r="F30" s="13">
        <f t="shared" si="0"/>
        <v>100</v>
      </c>
      <c r="G30" s="14">
        <f t="shared" si="1"/>
        <v>188.5</v>
      </c>
      <c r="H30" s="10"/>
    </row>
    <row r="31" s="1" customFormat="1" ht="21" customHeight="1" spans="1:8">
      <c r="A31" s="29" t="s">
        <v>37</v>
      </c>
      <c r="B31" s="25">
        <v>32011</v>
      </c>
      <c r="C31" s="23">
        <v>33000</v>
      </c>
      <c r="D31" s="27">
        <v>30936</v>
      </c>
      <c r="E31" s="25">
        <v>30936</v>
      </c>
      <c r="F31" s="13">
        <f t="shared" si="0"/>
        <v>100</v>
      </c>
      <c r="G31" s="14">
        <f t="shared" si="1"/>
        <v>-3.4</v>
      </c>
      <c r="H31" s="10"/>
    </row>
    <row r="32" s="1" customFormat="1" ht="21" customHeight="1" spans="1:8">
      <c r="A32" s="29" t="s">
        <v>38</v>
      </c>
      <c r="B32" s="25">
        <v>6450</v>
      </c>
      <c r="C32" s="23">
        <v>5000</v>
      </c>
      <c r="D32" s="27">
        <v>3007</v>
      </c>
      <c r="E32" s="25">
        <v>3007</v>
      </c>
      <c r="F32" s="13">
        <f t="shared" si="0"/>
        <v>100</v>
      </c>
      <c r="G32" s="14">
        <f t="shared" si="1"/>
        <v>-53.4</v>
      </c>
      <c r="H32" s="10"/>
    </row>
    <row r="33" s="1" customFormat="1" ht="21" customHeight="1" spans="1:8">
      <c r="A33" s="29" t="s">
        <v>39</v>
      </c>
      <c r="B33" s="25">
        <v>1396</v>
      </c>
      <c r="C33" s="23">
        <v>1200</v>
      </c>
      <c r="D33" s="27">
        <v>2439</v>
      </c>
      <c r="E33" s="25">
        <v>2439</v>
      </c>
      <c r="F33" s="13">
        <f t="shared" si="0"/>
        <v>100</v>
      </c>
      <c r="G33" s="14">
        <f t="shared" si="1"/>
        <v>74.7</v>
      </c>
      <c r="H33" s="10"/>
    </row>
    <row r="34" s="1" customFormat="1" ht="21" customHeight="1" spans="1:8">
      <c r="A34" s="30" t="s">
        <v>40</v>
      </c>
      <c r="B34" s="25">
        <v>802</v>
      </c>
      <c r="C34" s="23">
        <v>800</v>
      </c>
      <c r="D34" s="27">
        <v>239</v>
      </c>
      <c r="E34" s="25">
        <v>239</v>
      </c>
      <c r="F34" s="13">
        <f t="shared" si="0"/>
        <v>100</v>
      </c>
      <c r="G34" s="14">
        <f t="shared" si="1"/>
        <v>-70.2</v>
      </c>
      <c r="H34" s="10"/>
    </row>
    <row r="35" s="1" customFormat="1" ht="21" customHeight="1" spans="1:8">
      <c r="A35" s="30" t="s">
        <v>41</v>
      </c>
      <c r="B35" s="25">
        <v>531</v>
      </c>
      <c r="C35" s="23"/>
      <c r="D35" s="27">
        <v>3320</v>
      </c>
      <c r="E35" s="25">
        <v>3320</v>
      </c>
      <c r="F35" s="13">
        <f t="shared" si="0"/>
        <v>100</v>
      </c>
      <c r="G35" s="14">
        <f t="shared" si="1"/>
        <v>525.2</v>
      </c>
      <c r="H35" s="10"/>
    </row>
    <row r="36" s="1" customFormat="1" ht="21" customHeight="1" spans="1:8">
      <c r="A36" s="30" t="s">
        <v>42</v>
      </c>
      <c r="B36" s="25">
        <v>1180</v>
      </c>
      <c r="C36" s="23"/>
      <c r="D36" s="27">
        <v>300</v>
      </c>
      <c r="E36" s="25">
        <v>300</v>
      </c>
      <c r="F36" s="13">
        <f t="shared" si="0"/>
        <v>100</v>
      </c>
      <c r="G36" s="14">
        <f t="shared" si="1"/>
        <v>-74.6</v>
      </c>
      <c r="H36" s="10"/>
    </row>
    <row r="37" s="1" customFormat="1" ht="21" customHeight="1" spans="1:8">
      <c r="A37" s="30" t="s">
        <v>43</v>
      </c>
      <c r="B37" s="25">
        <v>12260</v>
      </c>
      <c r="C37" s="23"/>
      <c r="D37" s="12"/>
      <c r="E37" s="25"/>
      <c r="F37" s="13" t="e">
        <f t="shared" si="0"/>
        <v>#DIV/0!</v>
      </c>
      <c r="G37" s="14"/>
      <c r="H37" s="10"/>
    </row>
    <row r="38" s="1" customFormat="1" ht="21" customHeight="1" spans="1:8">
      <c r="A38" s="17" t="s">
        <v>44</v>
      </c>
      <c r="B38" s="31">
        <v>23456</v>
      </c>
      <c r="C38" s="23">
        <v>20330</v>
      </c>
      <c r="D38" s="31">
        <v>30927</v>
      </c>
      <c r="E38" s="31">
        <v>30927</v>
      </c>
      <c r="F38" s="13">
        <f t="shared" si="0"/>
        <v>100</v>
      </c>
      <c r="G38" s="14">
        <f t="shared" ref="G38:G42" si="2">ROUND((E38/B38-1)*100,1)</f>
        <v>31.9</v>
      </c>
      <c r="H38" s="10"/>
    </row>
    <row r="39" s="1" customFormat="1" ht="21" customHeight="1" spans="1:8">
      <c r="A39" s="15" t="s">
        <v>45</v>
      </c>
      <c r="B39" s="18">
        <v>8695</v>
      </c>
      <c r="C39" s="32">
        <v>11500</v>
      </c>
      <c r="D39" s="18">
        <v>15745</v>
      </c>
      <c r="E39" s="18">
        <v>15745</v>
      </c>
      <c r="F39" s="13">
        <f t="shared" si="0"/>
        <v>100</v>
      </c>
      <c r="G39" s="14">
        <f t="shared" si="2"/>
        <v>81.1</v>
      </c>
      <c r="H39" s="10"/>
    </row>
    <row r="40" s="1" customFormat="1" ht="21" customHeight="1" spans="1:8">
      <c r="A40" s="15" t="s">
        <v>46</v>
      </c>
      <c r="B40" s="18">
        <v>46236</v>
      </c>
      <c r="C40" s="32">
        <v>29272</v>
      </c>
      <c r="D40" s="18">
        <v>33210</v>
      </c>
      <c r="E40" s="18">
        <v>33210</v>
      </c>
      <c r="F40" s="13">
        <f t="shared" si="0"/>
        <v>100</v>
      </c>
      <c r="G40" s="14">
        <f t="shared" si="2"/>
        <v>-28.2</v>
      </c>
      <c r="H40" s="10"/>
    </row>
    <row r="41" s="1" customFormat="1" ht="21" customHeight="1" spans="1:8">
      <c r="A41" s="15" t="s">
        <v>47</v>
      </c>
      <c r="B41" s="18">
        <v>5602</v>
      </c>
      <c r="C41" s="32">
        <v>811</v>
      </c>
      <c r="D41" s="18">
        <v>2505</v>
      </c>
      <c r="E41" s="18">
        <v>2505</v>
      </c>
      <c r="F41" s="13">
        <f t="shared" si="0"/>
        <v>100</v>
      </c>
      <c r="G41" s="14">
        <f t="shared" si="2"/>
        <v>-55.3</v>
      </c>
      <c r="H41" s="10"/>
    </row>
    <row r="42" s="1" customFormat="1" ht="21" customHeight="1" spans="1:8">
      <c r="A42" s="33" t="s">
        <v>48</v>
      </c>
      <c r="B42" s="18"/>
      <c r="C42" s="32">
        <v>21532</v>
      </c>
      <c r="D42" s="18">
        <v>21402</v>
      </c>
      <c r="E42" s="18">
        <v>21402</v>
      </c>
      <c r="F42" s="13">
        <f t="shared" si="0"/>
        <v>100</v>
      </c>
      <c r="G42" s="14" t="e">
        <f t="shared" si="2"/>
        <v>#DIV/0!</v>
      </c>
      <c r="H42" s="10"/>
    </row>
  </sheetData>
  <mergeCells count="2">
    <mergeCell ref="A1:H1"/>
    <mergeCell ref="H4:H4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有围青年</cp:lastModifiedBy>
  <dcterms:created xsi:type="dcterms:W3CDTF">2022-09-22T00:39:00Z</dcterms:created>
  <dcterms:modified xsi:type="dcterms:W3CDTF">2025-01-10T02:07:40Z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5B3BF996991640C292528D2FDDD698D4_13</vt:lpwstr>
  </property>
  <property fmtid="{D5CDD505-2E9C-101B-9397-08002B2CF9AE}" pid="3" name="KSOProductBuildVer">
    <vt:lpwstr>2052-12.1.0.19302</vt:lpwstr>
  </property>
</Properties>
</file>