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<sst xmlns="http://schemas.openxmlformats.org/spreadsheetml/2006/main" count="48" uniqueCount="45">
  <si>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2023年新县一般公共预算支出决算（草案）(按支出功能分类)</t>
  </si>
  <si>
    <t>单位：万元</t>
  </si>
  <si>
    <t>项       目</t>
  </si>
  <si>
    <t>2022年支出决算数</t>
  </si>
  <si>
    <t>2023年年初支出预算数</t>
  </si>
  <si>
    <t>调整预算数</t>
  </si>
  <si>
    <t>2023年支出决算数</t>
  </si>
  <si>
    <t>决算数比上年决算数增减（%）</t>
  </si>
  <si>
    <t>支出总计</t>
  </si>
  <si>
    <t>财力支出</t>
  </si>
  <si>
    <t>上级补助专款支出</t>
  </si>
  <si>
    <t>一般公共预算支出总计</t>
  </si>
  <si>
    <t>一、本级一般公共预算支出合计</t>
  </si>
  <si>
    <t>1、一般公共服务支出</t>
  </si>
  <si>
    <t>2、国防支出</t>
  </si>
  <si>
    <t>3、公共安全支出</t>
  </si>
  <si>
    <t>4、教育支出</t>
  </si>
  <si>
    <t>5、科学技术支出</t>
  </si>
  <si>
    <t>6、文化体育与传媒支出</t>
  </si>
  <si>
    <t>7、社会保障和就业支出</t>
  </si>
  <si>
    <t>8、医疗卫生与计划生育支出</t>
  </si>
  <si>
    <t>9、节能环保支出</t>
  </si>
  <si>
    <t>10、城乡社区支出</t>
  </si>
  <si>
    <t>11、农林水支出</t>
  </si>
  <si>
    <t>12、交通运输支出</t>
  </si>
  <si>
    <t>13、资源勘探信息等支出</t>
  </si>
  <si>
    <t>14、商业服务业等支出</t>
  </si>
  <si>
    <t>15、自然资源海洋气象等支出</t>
  </si>
  <si>
    <t>16、住房保障支出</t>
  </si>
  <si>
    <t>17、粮油物资储备支出</t>
  </si>
  <si>
    <t>18、灾害防治及应急管理支出</t>
  </si>
  <si>
    <t>19、预备费</t>
  </si>
  <si>
    <t>20、债务付息支出</t>
  </si>
  <si>
    <t>21、其他支出</t>
  </si>
  <si>
    <t>22、一般债券发行费用支出</t>
  </si>
  <si>
    <t>二、上解上级支出合计</t>
  </si>
  <si>
    <t>1、体制上解支出</t>
  </si>
  <si>
    <t>2、专项上解支出</t>
  </si>
  <si>
    <t>3、收入分成上解支出</t>
  </si>
  <si>
    <t>4、上解省辖市支出</t>
  </si>
  <si>
    <t>三、债务还本支出合计</t>
  </si>
  <si>
    <t>四、结转资金</t>
  </si>
  <si>
    <t>五、调出资金</t>
  </si>
  <si>
    <t>六、安排预算稳定调节基金</t>
  </si>
  <si>
    <t>注：此表中“本级”指县级，含县、乡。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</si>
</sst>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_렀"/>
    <numFmt numFmtId="177" formatCode="0_ "/>
    <numFmt numFmtId="178" formatCode="0_);[Red]\(0\)"/>
    <numFmt numFmtId="179" formatCode="0.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黑体"/>
      <family val="3"/>
      <charset val="134"/>
    </font>
    <font>
      <b/>
      <sz val="16"/>
      <name val="黑体"/>
      <family val="3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6" fillId="0" borderId="0"/>
    <xf numFmtId="0" fontId="1" fillId="0" borderId="0"/>
    <xf numFmtId="0" fontId="1" fillId="0" borderId="0"/>
  </cellStyleXfs>
  <cellXfs count="37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2" borderId="0" xfId="0" applyFill="1">
      <alignment vertical="center"/>
    </xf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left" vertical="center"/>
    </xf>
    <xf numFmtId="176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 indent="1"/>
    </xf>
    <xf numFmtId="177" fontId="2" fillId="2" borderId="2" xfId="0" applyNumberFormat="1" applyFont="1" applyFill="1" applyBorder="1" applyAlignment="1">
      <alignment horizontal="right" vertical="center"/>
    </xf>
    <xf numFmtId="0" fontId="2" fillId="2" borderId="2" xfId="54" applyFont="1" applyFill="1" applyBorder="1" applyAlignment="1">
      <alignment horizontal="left" vertical="center" indent="1"/>
    </xf>
    <xf numFmtId="0" fontId="2" fillId="2" borderId="2" xfId="55" applyFont="1" applyFill="1" applyBorder="1" applyAlignment="1">
      <alignment horizontal="left" vertical="center" wrapText="1" indent="1"/>
    </xf>
    <xf numFmtId="177" fontId="2" fillId="2" borderId="2" xfId="53" applyNumberFormat="1" applyFont="1" applyFill="1" applyBorder="1" applyAlignment="1">
      <alignment horizontal="right" vertical="center" wrapText="1"/>
    </xf>
    <xf numFmtId="177" fontId="2" fillId="2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vertical="center"/>
    </xf>
    <xf numFmtId="177" fontId="2" fillId="2" borderId="6" xfId="53" applyNumberFormat="1" applyFont="1" applyFill="1" applyBorder="1" applyAlignment="1">
      <alignment horizontal="right" vertical="center" wrapText="1"/>
    </xf>
    <xf numFmtId="178" fontId="2" fillId="2" borderId="2" xfId="53" applyNumberFormat="1" applyFont="1" applyFill="1" applyBorder="1" applyAlignment="1">
      <alignment horizontal="right" vertical="center" wrapText="1"/>
    </xf>
    <xf numFmtId="177" fontId="2" fillId="2" borderId="6" xfId="0" applyNumberFormat="1" applyFont="1" applyFill="1" applyBorder="1" applyAlignment="1">
      <alignment horizontal="right" vertical="center" wrapText="1"/>
    </xf>
    <xf numFmtId="178" fontId="2" fillId="2" borderId="6" xfId="53" applyNumberFormat="1" applyFont="1" applyFill="1" applyBorder="1" applyAlignment="1">
      <alignment horizontal="right" vertical="center" wrapText="1"/>
    </xf>
    <xf numFmtId="0" fontId="5" fillId="2" borderId="2" xfId="55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179" fontId="2" fillId="2" borderId="2" xfId="0" applyNumberFormat="1" applyFont="1" applyFill="1" applyBorder="1" applyAlignment="1">
      <alignment horizontal="right" vertical="center" wrapText="1"/>
    </xf>
    <xf numFmtId="176" fontId="2" fillId="2" borderId="0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" xfId="49"/>
    <cellStyle name="常规 18 3" xfId="50"/>
    <cellStyle name="常规 2 5 2 2" xfId="51"/>
    <cellStyle name="常规 22" xfId="52"/>
    <cellStyle name="常规_2013年财政收支大账(11月22日)3" xfId="53"/>
    <cellStyle name="常规 10 2" xfId="54"/>
    <cellStyle name="常规 18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workbookViewId="0">
      <selection activeCell="E8" sqref="E8"/>
    </sheetView>
  </sheetViews>
  <sheetFormatPr defaultColWidth="10" defaultRowHeight="15.6"/>
  <cols>
    <col min="1" max="1" width="35.5555555555556" style="1" customWidth="1"/>
    <col min="2" max="2" width="10" style="1" customWidth="1"/>
    <col min="3" max="3" width="9.88888888888889" style="1" customWidth="1"/>
    <col min="4" max="4" width="9" style="1" customWidth="1"/>
    <col min="5" max="5" width="9.66666666666667" style="1" customWidth="1"/>
    <col min="6" max="6" width="8.44444444444444" style="1" customWidth="1"/>
    <col min="7" max="7" width="9.66666666666667" style="1" customWidth="1"/>
    <col min="8" max="8" width="8.22222222222222" style="1" customWidth="1"/>
    <col min="9" max="9" width="9.88888888888889" style="1" customWidth="1"/>
    <col min="10" max="10" width="9.11111111111111" style="1" customWidth="1"/>
    <col min="11" max="11" width="0.222222222222222" style="1" customWidth="1"/>
    <col min="12" max="16382" width="10" style="1"/>
    <col min="16383" max="16384" width="10" style="6"/>
  </cols>
  <sheetData>
    <row r="1" s="1" customFormat="1" ht="22.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22.5" customHeight="1" spans="1:10">
      <c r="A2" s="8"/>
      <c r="B2" s="1"/>
      <c r="C2" s="8"/>
      <c r="D2" s="9"/>
      <c r="E2" s="9"/>
      <c r="F2" s="10"/>
      <c r="G2" s="8"/>
      <c r="H2" s="9" t="s">
        <v>1</v>
      </c>
      <c r="I2" s="9"/>
      <c r="J2" s="10"/>
    </row>
    <row r="3" s="1" customFormat="1" ht="21" customHeight="1" spans="1:10">
      <c r="A3" s="11" t="s">
        <v>2</v>
      </c>
      <c r="B3" s="12" t="s">
        <v>3</v>
      </c>
      <c r="C3" s="11" t="s">
        <v>4</v>
      </c>
      <c r="D3" s="11"/>
      <c r="E3" s="11"/>
      <c r="F3" s="11" t="s">
        <v>5</v>
      </c>
      <c r="G3" s="11" t="s">
        <v>6</v>
      </c>
      <c r="H3" s="11"/>
      <c r="I3" s="11"/>
      <c r="J3" s="33" t="s">
        <v>7</v>
      </c>
    </row>
    <row r="4" s="1" customFormat="1" ht="21" customHeight="1" spans="1:10">
      <c r="A4" s="11"/>
      <c r="B4" s="13"/>
      <c r="C4" s="11" t="s">
        <v>8</v>
      </c>
      <c r="D4" s="11" t="s">
        <v>9</v>
      </c>
      <c r="E4" s="11" t="s">
        <v>10</v>
      </c>
      <c r="F4" s="11"/>
      <c r="G4" s="11" t="s">
        <v>8</v>
      </c>
      <c r="H4" s="11" t="s">
        <v>9</v>
      </c>
      <c r="I4" s="11" t="s">
        <v>10</v>
      </c>
      <c r="J4" s="33"/>
    </row>
    <row r="5" s="2" customFormat="1" ht="21" customHeight="1" spans="1:10">
      <c r="A5" s="11"/>
      <c r="B5" s="14"/>
      <c r="C5" s="11"/>
      <c r="D5" s="11"/>
      <c r="E5" s="11"/>
      <c r="F5" s="11"/>
      <c r="G5" s="11"/>
      <c r="H5" s="11"/>
      <c r="I5" s="11"/>
      <c r="J5" s="33"/>
    </row>
    <row r="6" s="3" customFormat="1" ht="31.05" customHeight="1" spans="1:10">
      <c r="A6" s="15" t="s">
        <v>11</v>
      </c>
      <c r="B6" s="16">
        <f>SUM(B7,B30,B35:B38)</f>
        <v>387312</v>
      </c>
      <c r="C6" s="17">
        <f t="shared" ref="C6:C8" si="0">SUM(D6:E6)</f>
        <v>363041</v>
      </c>
      <c r="D6" s="17">
        <f t="shared" ref="D6:I6" si="1">SUM(D7,D30,D35:D38)</f>
        <v>342711</v>
      </c>
      <c r="E6" s="17">
        <f t="shared" si="1"/>
        <v>20330</v>
      </c>
      <c r="F6" s="16">
        <f t="shared" ref="F6:F33" si="2">SUM(G6)</f>
        <v>410881</v>
      </c>
      <c r="G6" s="17">
        <f t="shared" ref="G6:G8" si="3">SUM(H6:I6)</f>
        <v>410881</v>
      </c>
      <c r="H6" s="17">
        <f t="shared" si="1"/>
        <v>379953.7</v>
      </c>
      <c r="I6" s="17">
        <f t="shared" si="1"/>
        <v>30927.3</v>
      </c>
      <c r="J6" s="34">
        <f t="shared" ref="J6:J8" si="4">ROUND((G6/B6-1)*100,1)</f>
        <v>6.1</v>
      </c>
    </row>
    <row r="7" s="4" customFormat="1" ht="31.05" customHeight="1" spans="1:12">
      <c r="A7" s="18" t="s">
        <v>12</v>
      </c>
      <c r="B7" s="16">
        <f>SUM(B8:B28)</f>
        <v>339617</v>
      </c>
      <c r="C7" s="17">
        <f t="shared" si="0"/>
        <v>333890</v>
      </c>
      <c r="D7" s="19">
        <f>SUM(D8:D28)</f>
        <v>313560</v>
      </c>
      <c r="E7" s="19">
        <f>SUM(E8:E28)</f>
        <v>20330</v>
      </c>
      <c r="F7" s="16">
        <f t="shared" si="2"/>
        <v>350375</v>
      </c>
      <c r="G7" s="17">
        <f t="shared" si="3"/>
        <v>350375</v>
      </c>
      <c r="H7" s="19">
        <f>SUM(H8:H29)</f>
        <v>319447.7</v>
      </c>
      <c r="I7" s="19">
        <f>SUM(I8:I29)</f>
        <v>30927.3</v>
      </c>
      <c r="J7" s="34">
        <f t="shared" si="4"/>
        <v>3.2</v>
      </c>
      <c r="L7" s="35"/>
    </row>
    <row r="8" s="4" customFormat="1" ht="31.05" customHeight="1" spans="1:12">
      <c r="A8" s="20" t="s">
        <v>13</v>
      </c>
      <c r="B8" s="16">
        <v>60882</v>
      </c>
      <c r="C8" s="17">
        <f t="shared" si="0"/>
        <v>46939</v>
      </c>
      <c r="D8" s="19">
        <v>46627</v>
      </c>
      <c r="E8" s="16">
        <v>312</v>
      </c>
      <c r="F8" s="16">
        <f t="shared" si="2"/>
        <v>51687</v>
      </c>
      <c r="G8" s="17">
        <f t="shared" si="3"/>
        <v>51687</v>
      </c>
      <c r="H8" s="19">
        <v>51548</v>
      </c>
      <c r="I8" s="16">
        <v>139</v>
      </c>
      <c r="J8" s="34">
        <f t="shared" si="4"/>
        <v>-15.1</v>
      </c>
      <c r="L8" s="35"/>
    </row>
    <row r="9" s="4" customFormat="1" ht="31.05" customHeight="1" spans="1:12">
      <c r="A9" s="20" t="s">
        <v>14</v>
      </c>
      <c r="B9" s="16"/>
      <c r="C9" s="17"/>
      <c r="D9" s="19"/>
      <c r="E9" s="16"/>
      <c r="F9" s="16">
        <f t="shared" si="2"/>
        <v>36</v>
      </c>
      <c r="G9" s="17">
        <v>36</v>
      </c>
      <c r="H9" s="19">
        <v>28.7</v>
      </c>
      <c r="I9" s="16">
        <v>7.3</v>
      </c>
      <c r="J9" s="34"/>
      <c r="L9" s="35"/>
    </row>
    <row r="10" s="4" customFormat="1" ht="31.05" customHeight="1" spans="1:12">
      <c r="A10" s="20" t="s">
        <v>15</v>
      </c>
      <c r="B10" s="16">
        <v>9276</v>
      </c>
      <c r="C10" s="17">
        <f t="shared" ref="C10:C28" si="5">SUM(D10:E10)</f>
        <v>8900</v>
      </c>
      <c r="D10" s="19">
        <v>8890</v>
      </c>
      <c r="E10" s="16">
        <v>10</v>
      </c>
      <c r="F10" s="16">
        <f t="shared" si="2"/>
        <v>9159</v>
      </c>
      <c r="G10" s="17">
        <f t="shared" ref="G10:G33" si="6">SUM(H10:I10)</f>
        <v>9159</v>
      </c>
      <c r="H10" s="19">
        <v>8918</v>
      </c>
      <c r="I10" s="16">
        <v>241</v>
      </c>
      <c r="J10" s="34">
        <f t="shared" ref="J10:J21" si="7">ROUND((G10/B10-1)*100,1)</f>
        <v>-1.3</v>
      </c>
      <c r="L10" s="35"/>
    </row>
    <row r="11" s="4" customFormat="1" ht="31.05" customHeight="1" spans="1:12">
      <c r="A11" s="20" t="s">
        <v>16</v>
      </c>
      <c r="B11" s="16">
        <v>68225</v>
      </c>
      <c r="C11" s="17">
        <f t="shared" si="5"/>
        <v>68425</v>
      </c>
      <c r="D11" s="19">
        <v>64925</v>
      </c>
      <c r="E11" s="16">
        <v>3500</v>
      </c>
      <c r="F11" s="16">
        <f t="shared" si="2"/>
        <v>68749</v>
      </c>
      <c r="G11" s="17">
        <f t="shared" si="6"/>
        <v>68749</v>
      </c>
      <c r="H11" s="19">
        <v>66642</v>
      </c>
      <c r="I11" s="16">
        <v>2107</v>
      </c>
      <c r="J11" s="34">
        <f t="shared" si="7"/>
        <v>0.8</v>
      </c>
      <c r="L11" s="35"/>
    </row>
    <row r="12" s="4" customFormat="1" ht="31.05" customHeight="1" spans="1:12">
      <c r="A12" s="20" t="s">
        <v>17</v>
      </c>
      <c r="B12" s="16">
        <v>12322</v>
      </c>
      <c r="C12" s="17">
        <f t="shared" si="5"/>
        <v>16080</v>
      </c>
      <c r="D12" s="19">
        <v>15580</v>
      </c>
      <c r="E12" s="16">
        <v>500</v>
      </c>
      <c r="F12" s="16">
        <f t="shared" si="2"/>
        <v>15810</v>
      </c>
      <c r="G12" s="17">
        <f t="shared" si="6"/>
        <v>15810</v>
      </c>
      <c r="H12" s="19">
        <v>15529</v>
      </c>
      <c r="I12" s="16">
        <v>281</v>
      </c>
      <c r="J12" s="34">
        <f t="shared" si="7"/>
        <v>28.3</v>
      </c>
      <c r="L12" s="35"/>
    </row>
    <row r="13" s="4" customFormat="1" ht="31.05" customHeight="1" spans="1:12">
      <c r="A13" s="20" t="s">
        <v>18</v>
      </c>
      <c r="B13" s="16">
        <v>7979</v>
      </c>
      <c r="C13" s="17">
        <f t="shared" si="5"/>
        <v>7780</v>
      </c>
      <c r="D13" s="19">
        <v>5780</v>
      </c>
      <c r="E13" s="16">
        <v>2000</v>
      </c>
      <c r="F13" s="16">
        <f t="shared" si="2"/>
        <v>8281</v>
      </c>
      <c r="G13" s="17">
        <f t="shared" si="6"/>
        <v>8281</v>
      </c>
      <c r="H13" s="19">
        <v>7839</v>
      </c>
      <c r="I13" s="16">
        <v>442</v>
      </c>
      <c r="J13" s="34">
        <f t="shared" si="7"/>
        <v>3.8</v>
      </c>
      <c r="L13" s="35"/>
    </row>
    <row r="14" s="4" customFormat="1" ht="31.05" customHeight="1" spans="1:12">
      <c r="A14" s="20" t="s">
        <v>19</v>
      </c>
      <c r="B14" s="16">
        <v>39458</v>
      </c>
      <c r="C14" s="17">
        <f t="shared" si="5"/>
        <v>41420</v>
      </c>
      <c r="D14" s="19">
        <v>40220</v>
      </c>
      <c r="E14" s="16">
        <v>1200</v>
      </c>
      <c r="F14" s="16">
        <f t="shared" si="2"/>
        <v>38696</v>
      </c>
      <c r="G14" s="17">
        <f t="shared" si="6"/>
        <v>38696</v>
      </c>
      <c r="H14" s="19">
        <v>38629</v>
      </c>
      <c r="I14" s="16">
        <v>67</v>
      </c>
      <c r="J14" s="34">
        <f t="shared" si="7"/>
        <v>-1.9</v>
      </c>
      <c r="L14" s="35"/>
    </row>
    <row r="15" s="4" customFormat="1" ht="31.05" customHeight="1" spans="1:12">
      <c r="A15" s="20" t="s">
        <v>20</v>
      </c>
      <c r="B15" s="16">
        <v>17519</v>
      </c>
      <c r="C15" s="17">
        <f t="shared" si="5"/>
        <v>19750</v>
      </c>
      <c r="D15" s="19">
        <v>19650</v>
      </c>
      <c r="E15" s="16">
        <v>100</v>
      </c>
      <c r="F15" s="16">
        <f t="shared" si="2"/>
        <v>21162</v>
      </c>
      <c r="G15" s="17">
        <f t="shared" si="6"/>
        <v>21162</v>
      </c>
      <c r="H15" s="19">
        <v>20496</v>
      </c>
      <c r="I15" s="16">
        <v>666</v>
      </c>
      <c r="J15" s="34">
        <f t="shared" si="7"/>
        <v>20.8</v>
      </c>
      <c r="L15" s="35"/>
    </row>
    <row r="16" s="4" customFormat="1" ht="31.05" customHeight="1" spans="1:12">
      <c r="A16" s="20" t="s">
        <v>21</v>
      </c>
      <c r="B16" s="16">
        <v>15054</v>
      </c>
      <c r="C16" s="17">
        <f t="shared" si="5"/>
        <v>15255</v>
      </c>
      <c r="D16" s="19">
        <v>14255</v>
      </c>
      <c r="E16" s="16">
        <v>1000</v>
      </c>
      <c r="F16" s="16">
        <f t="shared" si="2"/>
        <v>17966</v>
      </c>
      <c r="G16" s="17">
        <f t="shared" si="6"/>
        <v>17966</v>
      </c>
      <c r="H16" s="19">
        <v>14724</v>
      </c>
      <c r="I16" s="16">
        <v>3242</v>
      </c>
      <c r="J16" s="34">
        <f t="shared" si="7"/>
        <v>19.3</v>
      </c>
      <c r="L16" s="35"/>
    </row>
    <row r="17" s="4" customFormat="1" ht="31.05" customHeight="1" spans="1:12">
      <c r="A17" s="20" t="s">
        <v>22</v>
      </c>
      <c r="B17" s="16">
        <v>19428</v>
      </c>
      <c r="C17" s="17">
        <f t="shared" si="5"/>
        <v>14130</v>
      </c>
      <c r="D17" s="19">
        <v>14130</v>
      </c>
      <c r="E17" s="16"/>
      <c r="F17" s="16">
        <f t="shared" si="2"/>
        <v>18558</v>
      </c>
      <c r="G17" s="17">
        <f t="shared" si="6"/>
        <v>18558</v>
      </c>
      <c r="H17" s="19">
        <v>18533</v>
      </c>
      <c r="I17" s="16">
        <v>25</v>
      </c>
      <c r="J17" s="34">
        <f t="shared" si="7"/>
        <v>-4.5</v>
      </c>
      <c r="L17" s="35"/>
    </row>
    <row r="18" s="4" customFormat="1" ht="31.05" customHeight="1" spans="1:12">
      <c r="A18" s="20" t="s">
        <v>23</v>
      </c>
      <c r="B18" s="16">
        <v>61372</v>
      </c>
      <c r="C18" s="17">
        <f t="shared" si="5"/>
        <v>62580</v>
      </c>
      <c r="D18" s="19">
        <v>54580</v>
      </c>
      <c r="E18" s="16">
        <v>8000</v>
      </c>
      <c r="F18" s="16">
        <f t="shared" si="2"/>
        <v>61532</v>
      </c>
      <c r="G18" s="17">
        <f t="shared" si="6"/>
        <v>61532</v>
      </c>
      <c r="H18" s="19">
        <v>47862</v>
      </c>
      <c r="I18" s="16">
        <v>13670</v>
      </c>
      <c r="J18" s="34">
        <f t="shared" si="7"/>
        <v>0.3</v>
      </c>
      <c r="L18" s="35"/>
    </row>
    <row r="19" s="4" customFormat="1" ht="31.05" customHeight="1" spans="1:12">
      <c r="A19" s="20" t="s">
        <v>24</v>
      </c>
      <c r="B19" s="16">
        <v>7921</v>
      </c>
      <c r="C19" s="17">
        <f t="shared" si="5"/>
        <v>6680</v>
      </c>
      <c r="D19" s="19">
        <v>4680</v>
      </c>
      <c r="E19" s="16">
        <v>2000</v>
      </c>
      <c r="F19" s="16">
        <f t="shared" si="2"/>
        <v>14067</v>
      </c>
      <c r="G19" s="17">
        <f t="shared" si="6"/>
        <v>14067</v>
      </c>
      <c r="H19" s="21">
        <v>11511</v>
      </c>
      <c r="I19" s="16">
        <v>2556</v>
      </c>
      <c r="J19" s="34">
        <f t="shared" si="7"/>
        <v>77.6</v>
      </c>
      <c r="L19" s="35"/>
    </row>
    <row r="20" s="4" customFormat="1" ht="31.05" customHeight="1" spans="1:12">
      <c r="A20" s="20" t="s">
        <v>25</v>
      </c>
      <c r="B20" s="16">
        <v>843</v>
      </c>
      <c r="C20" s="17">
        <f t="shared" si="5"/>
        <v>900</v>
      </c>
      <c r="D20" s="19">
        <v>900</v>
      </c>
      <c r="E20" s="16"/>
      <c r="F20" s="16">
        <f t="shared" si="2"/>
        <v>2934</v>
      </c>
      <c r="G20" s="17">
        <f t="shared" si="6"/>
        <v>2934</v>
      </c>
      <c r="H20" s="19">
        <v>2834</v>
      </c>
      <c r="I20" s="16">
        <v>100</v>
      </c>
      <c r="J20" s="34">
        <f t="shared" si="7"/>
        <v>248</v>
      </c>
      <c r="L20" s="35"/>
    </row>
    <row r="21" s="4" customFormat="1" ht="31.05" customHeight="1" spans="1:12">
      <c r="A21" s="20" t="s">
        <v>26</v>
      </c>
      <c r="B21" s="16">
        <v>174</v>
      </c>
      <c r="C21" s="17">
        <f t="shared" si="5"/>
        <v>370</v>
      </c>
      <c r="D21" s="19">
        <v>162</v>
      </c>
      <c r="E21" s="16">
        <v>208</v>
      </c>
      <c r="F21" s="16">
        <f t="shared" si="2"/>
        <v>1503</v>
      </c>
      <c r="G21" s="17">
        <f t="shared" si="6"/>
        <v>1503</v>
      </c>
      <c r="H21" s="19">
        <v>1065</v>
      </c>
      <c r="I21" s="16">
        <v>438</v>
      </c>
      <c r="J21" s="34">
        <f t="shared" si="7"/>
        <v>763.8</v>
      </c>
      <c r="L21" s="35"/>
    </row>
    <row r="22" s="4" customFormat="1" ht="31.05" customHeight="1" spans="1:12">
      <c r="A22" s="20" t="s">
        <v>27</v>
      </c>
      <c r="B22" s="16">
        <v>2299</v>
      </c>
      <c r="C22" s="17">
        <f t="shared" si="5"/>
        <v>2370</v>
      </c>
      <c r="D22" s="19">
        <v>2370</v>
      </c>
      <c r="E22" s="16"/>
      <c r="F22" s="16">
        <f t="shared" si="2"/>
        <v>3685</v>
      </c>
      <c r="G22" s="17">
        <f t="shared" si="6"/>
        <v>3685</v>
      </c>
      <c r="H22" s="21">
        <v>3685</v>
      </c>
      <c r="I22" s="16"/>
      <c r="J22" s="34"/>
      <c r="L22" s="35"/>
    </row>
    <row r="23" s="4" customFormat="1" ht="31.05" customHeight="1" spans="1:12">
      <c r="A23" s="20" t="s">
        <v>28</v>
      </c>
      <c r="B23" s="16">
        <v>11103</v>
      </c>
      <c r="C23" s="17">
        <f t="shared" si="5"/>
        <v>10700</v>
      </c>
      <c r="D23" s="19">
        <v>9700</v>
      </c>
      <c r="E23" s="16">
        <v>1000</v>
      </c>
      <c r="F23" s="16">
        <f t="shared" si="2"/>
        <v>10350</v>
      </c>
      <c r="G23" s="17">
        <f t="shared" si="6"/>
        <v>10350</v>
      </c>
      <c r="H23" s="19">
        <v>3460</v>
      </c>
      <c r="I23" s="16">
        <v>6890</v>
      </c>
      <c r="J23" s="34">
        <f>ROUND((G23/B23-1)*100,1)</f>
        <v>-6.8</v>
      </c>
      <c r="L23" s="35"/>
    </row>
    <row r="24" s="4" customFormat="1" ht="31.05" customHeight="1" spans="1:12">
      <c r="A24" s="20" t="s">
        <v>29</v>
      </c>
      <c r="B24" s="16">
        <v>110</v>
      </c>
      <c r="C24" s="17">
        <f t="shared" si="5"/>
        <v>100</v>
      </c>
      <c r="D24" s="19">
        <v>100</v>
      </c>
      <c r="E24" s="16"/>
      <c r="F24" s="16">
        <f t="shared" si="2"/>
        <v>254</v>
      </c>
      <c r="G24" s="17">
        <f t="shared" si="6"/>
        <v>254</v>
      </c>
      <c r="H24" s="19">
        <v>252</v>
      </c>
      <c r="I24" s="16">
        <v>2</v>
      </c>
      <c r="J24" s="34"/>
      <c r="L24" s="35"/>
    </row>
    <row r="25" s="4" customFormat="1" ht="31.05" customHeight="1" spans="1:12">
      <c r="A25" s="20" t="s">
        <v>30</v>
      </c>
      <c r="B25" s="16">
        <v>2717</v>
      </c>
      <c r="C25" s="17">
        <f t="shared" si="5"/>
        <v>2780</v>
      </c>
      <c r="D25" s="19">
        <v>2280</v>
      </c>
      <c r="E25" s="16">
        <v>500</v>
      </c>
      <c r="F25" s="16">
        <f t="shared" si="2"/>
        <v>2945</v>
      </c>
      <c r="G25" s="17">
        <f t="shared" si="6"/>
        <v>2945</v>
      </c>
      <c r="H25" s="19">
        <v>2891</v>
      </c>
      <c r="I25" s="19">
        <v>54</v>
      </c>
      <c r="J25" s="34"/>
      <c r="L25" s="35"/>
    </row>
    <row r="26" s="4" customFormat="1" ht="31.05" customHeight="1" spans="1:12">
      <c r="A26" s="20" t="s">
        <v>31</v>
      </c>
      <c r="B26" s="16">
        <v>0</v>
      </c>
      <c r="C26" s="17">
        <f t="shared" si="5"/>
        <v>6000</v>
      </c>
      <c r="D26" s="19">
        <v>6000</v>
      </c>
      <c r="E26" s="16"/>
      <c r="F26" s="16">
        <f t="shared" si="2"/>
        <v>0</v>
      </c>
      <c r="G26" s="17">
        <f t="shared" si="6"/>
        <v>0</v>
      </c>
      <c r="H26" s="19"/>
      <c r="I26" s="16"/>
      <c r="J26" s="34"/>
      <c r="L26" s="35"/>
    </row>
    <row r="27" s="4" customFormat="1" ht="31.05" customHeight="1" spans="1:12">
      <c r="A27" s="22" t="s">
        <v>32</v>
      </c>
      <c r="B27" s="16">
        <v>2881</v>
      </c>
      <c r="C27" s="17">
        <f t="shared" si="5"/>
        <v>2731</v>
      </c>
      <c r="D27" s="19">
        <v>2731</v>
      </c>
      <c r="E27" s="16"/>
      <c r="F27" s="16">
        <f t="shared" si="2"/>
        <v>2857</v>
      </c>
      <c r="G27" s="17">
        <f t="shared" si="6"/>
        <v>2857</v>
      </c>
      <c r="H27" s="19">
        <v>2857</v>
      </c>
      <c r="I27" s="16"/>
      <c r="J27" s="34"/>
      <c r="L27" s="35"/>
    </row>
    <row r="28" s="4" customFormat="1" ht="31.05" customHeight="1" spans="1:12">
      <c r="A28" s="20" t="s">
        <v>33</v>
      </c>
      <c r="B28" s="16">
        <v>54</v>
      </c>
      <c r="C28" s="17">
        <f t="shared" si="5"/>
        <v>0</v>
      </c>
      <c r="D28" s="19"/>
      <c r="E28" s="16"/>
      <c r="F28" s="16">
        <f t="shared" si="2"/>
        <v>143</v>
      </c>
      <c r="G28" s="17">
        <f t="shared" si="6"/>
        <v>143</v>
      </c>
      <c r="H28" s="21">
        <v>143</v>
      </c>
      <c r="I28" s="16"/>
      <c r="J28" s="34">
        <f t="shared" ref="J28:J32" si="8">ROUND((G28/B28-1)*100,1)</f>
        <v>164.8</v>
      </c>
      <c r="L28" s="35"/>
    </row>
    <row r="29" s="4" customFormat="1" ht="31.05" customHeight="1" spans="1:12">
      <c r="A29" s="20" t="s">
        <v>34</v>
      </c>
      <c r="B29" s="16"/>
      <c r="C29" s="17"/>
      <c r="D29" s="19"/>
      <c r="E29" s="16"/>
      <c r="F29" s="16">
        <f t="shared" si="2"/>
        <v>1</v>
      </c>
      <c r="G29" s="17">
        <f t="shared" si="6"/>
        <v>1</v>
      </c>
      <c r="H29" s="21">
        <v>1</v>
      </c>
      <c r="I29" s="16"/>
      <c r="J29" s="34"/>
      <c r="L29" s="35"/>
    </row>
    <row r="30" s="4" customFormat="1" ht="31.05" customHeight="1" spans="1:10">
      <c r="A30" s="18" t="s">
        <v>35</v>
      </c>
      <c r="B30" s="16">
        <f>SUM(B31:B34)</f>
        <v>17086</v>
      </c>
      <c r="C30" s="17">
        <f t="shared" ref="C30:C32" si="9">SUM(D30:E30)</f>
        <v>17500</v>
      </c>
      <c r="D30" s="19">
        <f>SUM(D31:D32)</f>
        <v>17500</v>
      </c>
      <c r="E30" s="19">
        <f>SUM(E31:E32)</f>
        <v>0</v>
      </c>
      <c r="F30" s="16">
        <f t="shared" si="2"/>
        <v>18663</v>
      </c>
      <c r="G30" s="17">
        <f t="shared" si="6"/>
        <v>18663</v>
      </c>
      <c r="H30" s="19">
        <f>SUM(H31:H34)</f>
        <v>18663</v>
      </c>
      <c r="I30" s="19">
        <f>SUM(I31:I34)</f>
        <v>0</v>
      </c>
      <c r="J30" s="34">
        <f t="shared" si="8"/>
        <v>9.2</v>
      </c>
    </row>
    <row r="31" s="4" customFormat="1" ht="31.05" customHeight="1" spans="1:10">
      <c r="A31" s="23" t="s">
        <v>36</v>
      </c>
      <c r="B31" s="24">
        <v>1313</v>
      </c>
      <c r="C31" s="25">
        <f t="shared" si="9"/>
        <v>17500</v>
      </c>
      <c r="D31" s="24">
        <v>17500</v>
      </c>
      <c r="E31" s="26"/>
      <c r="F31" s="24">
        <f t="shared" si="2"/>
        <v>1313</v>
      </c>
      <c r="G31" s="25">
        <f t="shared" si="6"/>
        <v>1313</v>
      </c>
      <c r="H31" s="24">
        <v>1313</v>
      </c>
      <c r="I31" s="26"/>
      <c r="J31" s="34">
        <f t="shared" si="8"/>
        <v>0</v>
      </c>
    </row>
    <row r="32" s="4" customFormat="1" ht="31.05" customHeight="1" spans="1:10">
      <c r="A32" s="23" t="s">
        <v>37</v>
      </c>
      <c r="B32" s="27">
        <v>2716</v>
      </c>
      <c r="C32" s="25">
        <f t="shared" si="9"/>
        <v>0</v>
      </c>
      <c r="D32" s="28"/>
      <c r="E32" s="26"/>
      <c r="F32" s="27">
        <f t="shared" si="2"/>
        <v>2968</v>
      </c>
      <c r="G32" s="29">
        <f t="shared" si="6"/>
        <v>2968</v>
      </c>
      <c r="H32" s="30">
        <v>2968</v>
      </c>
      <c r="I32" s="36"/>
      <c r="J32" s="34">
        <f t="shared" si="8"/>
        <v>9.3</v>
      </c>
    </row>
    <row r="33" s="4" customFormat="1" ht="31.05" customHeight="1" spans="1:10">
      <c r="A33" s="23" t="s">
        <v>38</v>
      </c>
      <c r="B33" s="27">
        <v>12987</v>
      </c>
      <c r="C33" s="25"/>
      <c r="D33" s="28"/>
      <c r="E33" s="26"/>
      <c r="F33" s="27">
        <f t="shared" si="2"/>
        <v>14312</v>
      </c>
      <c r="G33" s="29">
        <f t="shared" si="6"/>
        <v>14312</v>
      </c>
      <c r="H33" s="30">
        <v>14312</v>
      </c>
      <c r="I33" s="36"/>
      <c r="J33" s="34"/>
    </row>
    <row r="34" s="4" customFormat="1" ht="31.05" customHeight="1" spans="1:10">
      <c r="A34" s="23" t="s">
        <v>39</v>
      </c>
      <c r="B34" s="27">
        <v>70</v>
      </c>
      <c r="C34" s="25"/>
      <c r="D34" s="28"/>
      <c r="E34" s="26"/>
      <c r="F34" s="27">
        <v>70</v>
      </c>
      <c r="G34" s="30">
        <v>70</v>
      </c>
      <c r="H34" s="30">
        <v>70</v>
      </c>
      <c r="I34" s="36"/>
      <c r="J34" s="34"/>
    </row>
    <row r="35" s="4" customFormat="1" ht="31.05" customHeight="1" spans="1:10">
      <c r="A35" s="31" t="s">
        <v>40</v>
      </c>
      <c r="B35" s="24">
        <v>7200</v>
      </c>
      <c r="C35" s="17">
        <f>SUM(D35:E35)</f>
        <v>11651</v>
      </c>
      <c r="D35" s="28">
        <v>11651</v>
      </c>
      <c r="E35" s="26"/>
      <c r="F35" s="24">
        <f t="shared" ref="F35:F38" si="10">SUM(G35)</f>
        <v>11651</v>
      </c>
      <c r="G35" s="25">
        <f t="shared" ref="G35:G38" si="11">SUM(H35:I35)</f>
        <v>11651</v>
      </c>
      <c r="H35" s="28">
        <v>11651</v>
      </c>
      <c r="I35" s="26"/>
      <c r="J35" s="34">
        <f>ROUND((G35/B35-1)*100,1)</f>
        <v>61.8</v>
      </c>
    </row>
    <row r="36" s="4" customFormat="1" ht="31.05" customHeight="1" spans="1:10">
      <c r="A36" s="31" t="s">
        <v>41</v>
      </c>
      <c r="B36" s="24">
        <v>21402</v>
      </c>
      <c r="C36" s="17"/>
      <c r="D36" s="28"/>
      <c r="E36" s="26"/>
      <c r="F36" s="24">
        <f t="shared" si="10"/>
        <v>17054</v>
      </c>
      <c r="G36" s="25">
        <f t="shared" si="11"/>
        <v>17054</v>
      </c>
      <c r="H36" s="28">
        <v>17054</v>
      </c>
      <c r="I36" s="26"/>
      <c r="J36" s="34"/>
    </row>
    <row r="37" s="4" customFormat="1" ht="31.05" customHeight="1" spans="1:10">
      <c r="A37" s="31" t="s">
        <v>42</v>
      </c>
      <c r="B37" s="24">
        <v>236</v>
      </c>
      <c r="C37" s="17"/>
      <c r="D37" s="28"/>
      <c r="E37" s="26"/>
      <c r="F37" s="24">
        <f t="shared" si="10"/>
        <v>11800</v>
      </c>
      <c r="G37" s="25">
        <f t="shared" si="11"/>
        <v>11800</v>
      </c>
      <c r="H37" s="28">
        <v>11800</v>
      </c>
      <c r="I37" s="26"/>
      <c r="J37" s="34"/>
    </row>
    <row r="38" s="4" customFormat="1" ht="31.05" customHeight="1" spans="1:10">
      <c r="A38" s="31" t="s">
        <v>43</v>
      </c>
      <c r="B38" s="24">
        <v>1771</v>
      </c>
      <c r="C38" s="17"/>
      <c r="D38" s="28"/>
      <c r="E38" s="26"/>
      <c r="F38" s="24">
        <f t="shared" si="10"/>
        <v>1338</v>
      </c>
      <c r="G38" s="25">
        <f t="shared" si="11"/>
        <v>1338</v>
      </c>
      <c r="H38" s="28">
        <v>1338</v>
      </c>
      <c r="I38" s="26"/>
      <c r="J38" s="34">
        <f>ROUND((G38/B38-1)*100,1)</f>
        <v>-24.4</v>
      </c>
    </row>
    <row r="39" s="5" customFormat="1" ht="31.05" customHeight="1" spans="1:10">
      <c r="A39" s="32" t="s">
        <v>44</v>
      </c>
      <c r="B39" s="32"/>
      <c r="C39" s="32"/>
      <c r="D39" s="32"/>
      <c r="E39" s="32"/>
      <c r="F39" s="32"/>
      <c r="G39" s="32"/>
      <c r="H39" s="32"/>
      <c r="I39" s="32"/>
      <c r="J39" s="32"/>
    </row>
  </sheetData>
  <mergeCells count="16">
    <mergeCell ref="A1:J1"/>
    <mergeCell ref="D2:E2"/>
    <mergeCell ref="H2:I2"/>
    <mergeCell ref="C3:E3"/>
    <mergeCell ref="G3:I3"/>
    <mergeCell ref="A39:E39"/>
    <mergeCell ref="A3:A5"/>
    <mergeCell ref="B3:B5"/>
    <mergeCell ref="C4:C5"/>
    <mergeCell ref="D4:D5"/>
    <mergeCell ref="E4:E5"/>
    <mergeCell ref="F3:F5"/>
    <mergeCell ref="G4:G5"/>
    <mergeCell ref="H4:H5"/>
    <mergeCell ref="I4:I5"/>
    <mergeCell ref="J3:J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tq x</dc:creator>
  <cp:lastModifiedBy>有围青年</cp:lastModifiedBy>
  <dcterms:created xsi:type="dcterms:W3CDTF">2022-09-22T00:41:00Z</dcterms:created>
  <dcterms:modified xsi:type="dcterms:W3CDTF">2025-01-10T02:09:14Z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8FB01BB7FE744B1384BE612FB91E78D6_13</vt:lpwstr>
  </property>
  <property fmtid="{D5CDD505-2E9C-101B-9397-08002B2CF9AE}" pid="3" name="KSOProductBuildVer">
    <vt:lpwstr>2052-12.1.0.19302</vt:lpwstr>
  </property>
</Properties>
</file>