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<sst xmlns="http://schemas.openxmlformats.org/spreadsheetml/2006/main" count="40" uniqueCount="37">
  <si>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2023年一般公共预算决算草案</t>
  </si>
  <si>
    <t>表2：</t>
  </si>
  <si>
    <t>2023年新县一般公共预算支出决算（草案）(按支出功能分类)</t>
  </si>
  <si>
    <t>单位：万元</t>
  </si>
  <si>
    <t>项       目</t>
  </si>
  <si>
    <t>2022年支出决算数</t>
  </si>
  <si>
    <t>2023年年初支出预算数</t>
  </si>
  <si>
    <t>调整预算数</t>
  </si>
  <si>
    <t>2023年支出决算数</t>
  </si>
  <si>
    <t>决算数比上年决算数增减（%）</t>
  </si>
  <si>
    <t>支出总计</t>
  </si>
  <si>
    <t>财力支出</t>
  </si>
  <si>
    <t>上级补助专款支出</t>
  </si>
  <si>
    <t>一、本级一般公共预算支出合计</t>
  </si>
  <si>
    <t>1、一般公共服务支出</t>
  </si>
  <si>
    <t>2、国防支出</t>
  </si>
  <si>
    <t>3、公共安全支出</t>
  </si>
  <si>
    <t>4、教育支出</t>
  </si>
  <si>
    <t>5、科学技术支出</t>
  </si>
  <si>
    <t>6、文化体育与传媒支出</t>
  </si>
  <si>
    <t>7、社会保障和就业支出</t>
  </si>
  <si>
    <t>8、医疗卫生与计划生育支出</t>
  </si>
  <si>
    <t>9、节能环保支出</t>
  </si>
  <si>
    <t>10、城乡社区支出</t>
  </si>
  <si>
    <t>11、农林水支出</t>
  </si>
  <si>
    <t>12、交通运输支出</t>
  </si>
  <si>
    <t>13、资源勘探信息等支出</t>
  </si>
  <si>
    <t>14、商业服务业等支出</t>
  </si>
  <si>
    <t>15、自然资源海洋气象等支出</t>
  </si>
  <si>
    <t>16、住房保障支出</t>
  </si>
  <si>
    <t>17、粮油物资储备支出</t>
  </si>
  <si>
    <t>18、灾害防治及应急管理支出</t>
  </si>
  <si>
    <t>19、预备费</t>
  </si>
  <si>
    <t>20、债务付息支出</t>
  </si>
  <si>
    <t>21、其他支出</t>
  </si>
  <si>
    <t>22、一般债券发行费用支出</t>
  </si>
  <si>
    <t>注：此表中“本级”指县级，含县、乡。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</si>
</sst>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_렀"/>
    <numFmt numFmtId="177" formatCode="0_ "/>
    <numFmt numFmtId="178" formatCode="0.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b/>
      <sz val="18"/>
      <name val="华文中宋"/>
      <charset val="134"/>
    </font>
    <font>
      <b/>
      <sz val="12"/>
      <name val="黑体"/>
      <family val="3"/>
      <charset val="134"/>
    </font>
    <font>
      <b/>
      <sz val="16"/>
      <name val="黑体"/>
      <family val="3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0" borderId="0"/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ill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right" vertical="center" wrapText="1"/>
    </xf>
    <xf numFmtId="176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indent="1"/>
    </xf>
    <xf numFmtId="177" fontId="2" fillId="2" borderId="2" xfId="0" applyNumberFormat="1" applyFont="1" applyFill="1" applyBorder="1" applyAlignment="1">
      <alignment horizontal="right" vertical="center"/>
    </xf>
    <xf numFmtId="0" fontId="2" fillId="2" borderId="2" xfId="54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right" vertical="center" wrapText="1"/>
    </xf>
    <xf numFmtId="176" fontId="2" fillId="2" borderId="0" xfId="0" applyNumberFormat="1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18 3" xfId="50"/>
    <cellStyle name="常规 2 5 2 2" xfId="51"/>
    <cellStyle name="常规 22" xfId="52"/>
    <cellStyle name="常规_2013年财政收支大账(11月22日)3" xfId="53"/>
    <cellStyle name="常规 10 2" xfId="54"/>
    <cellStyle name="常规 18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G15" sqref="G15"/>
    </sheetView>
  </sheetViews>
  <sheetFormatPr defaultColWidth="10" defaultRowHeight="15.6"/>
  <cols>
    <col min="1" max="1" width="35.5555555555556" style="1" customWidth="1"/>
    <col min="2" max="2" width="10" style="1" customWidth="1"/>
    <col min="3" max="3" width="9.88888888888889" style="1" customWidth="1"/>
    <col min="4" max="4" width="9" style="1" customWidth="1"/>
    <col min="5" max="5" width="9.66666666666667" style="1" customWidth="1"/>
    <col min="6" max="6" width="8.44444444444444" style="1" customWidth="1"/>
    <col min="7" max="7" width="9.66666666666667" style="1" customWidth="1"/>
    <col min="8" max="8" width="8.22222222222222" style="1" customWidth="1"/>
    <col min="9" max="9" width="9.88888888888889" style="1" customWidth="1"/>
    <col min="10" max="10" width="9.11111111111111" style="1" customWidth="1"/>
    <col min="11" max="11" width="4.33333333333333" style="1" customWidth="1"/>
    <col min="12" max="16382" width="10" style="1"/>
    <col min="16383" max="16384" width="10" style="5"/>
  </cols>
  <sheetData>
    <row r="1" s="1" customFormat="1" ht="22.5" customHeight="1" spans="1:1">
      <c r="A1" s="6" t="s">
        <v>0</v>
      </c>
    </row>
    <row r="2" s="1" customFormat="1" ht="22.5" customHeight="1" spans="1:10">
      <c r="A2" s="7" t="s">
        <v>1</v>
      </c>
      <c r="B2" s="1"/>
      <c r="C2" s="8"/>
      <c r="D2" s="8"/>
      <c r="E2" s="8"/>
      <c r="F2" s="8"/>
      <c r="G2" s="8"/>
      <c r="H2" s="8"/>
      <c r="I2" s="8"/>
      <c r="J2" s="8"/>
    </row>
    <row r="3" s="1" customFormat="1" ht="22.5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="1" customFormat="1" ht="22.5" customHeight="1" spans="1:10">
      <c r="A4" s="10"/>
      <c r="B4" s="1"/>
      <c r="C4" s="10"/>
      <c r="D4" s="11"/>
      <c r="E4" s="11"/>
      <c r="F4" s="12"/>
      <c r="G4" s="10"/>
      <c r="H4" s="11" t="s">
        <v>3</v>
      </c>
      <c r="I4" s="11"/>
      <c r="J4" s="12"/>
    </row>
    <row r="5" s="1" customFormat="1" ht="21" customHeight="1" spans="1:10">
      <c r="A5" s="13" t="s">
        <v>4</v>
      </c>
      <c r="B5" s="14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25" t="s">
        <v>9</v>
      </c>
    </row>
    <row r="6" s="1" customFormat="1" ht="21" customHeight="1" spans="1:10">
      <c r="A6" s="13"/>
      <c r="B6" s="15"/>
      <c r="C6" s="13" t="s">
        <v>10</v>
      </c>
      <c r="D6" s="13" t="s">
        <v>11</v>
      </c>
      <c r="E6" s="13" t="s">
        <v>12</v>
      </c>
      <c r="F6" s="13"/>
      <c r="G6" s="13" t="s">
        <v>10</v>
      </c>
      <c r="H6" s="13" t="s">
        <v>11</v>
      </c>
      <c r="I6" s="13" t="s">
        <v>12</v>
      </c>
      <c r="J6" s="25"/>
    </row>
    <row r="7" s="2" customFormat="1" ht="21" customHeight="1" spans="1:10">
      <c r="A7" s="13"/>
      <c r="B7" s="16"/>
      <c r="C7" s="13"/>
      <c r="D7" s="13"/>
      <c r="E7" s="13"/>
      <c r="F7" s="13"/>
      <c r="G7" s="13"/>
      <c r="H7" s="13"/>
      <c r="I7" s="13"/>
      <c r="J7" s="25"/>
    </row>
    <row r="8" s="3" customFormat="1" ht="31.05" customHeight="1" spans="1:12">
      <c r="A8" s="17" t="s">
        <v>13</v>
      </c>
      <c r="B8" s="18">
        <f>SUM(B9:B29)</f>
        <v>339617</v>
      </c>
      <c r="C8" s="19">
        <f>SUM(D8:E8)</f>
        <v>333890</v>
      </c>
      <c r="D8" s="20">
        <f>SUM(D9:D29)</f>
        <v>313560</v>
      </c>
      <c r="E8" s="20">
        <f>SUM(E9:E29)</f>
        <v>20330</v>
      </c>
      <c r="F8" s="18">
        <f t="shared" ref="F8:F34" si="0">SUM(G8)</f>
        <v>350375</v>
      </c>
      <c r="G8" s="19">
        <f>SUM(H8:I8)</f>
        <v>350375</v>
      </c>
      <c r="H8" s="20">
        <f>SUM(H9:H30)</f>
        <v>319447.7</v>
      </c>
      <c r="I8" s="20">
        <f>SUM(I9:I30)</f>
        <v>30927.3</v>
      </c>
      <c r="J8" s="26">
        <f>ROUND((G8/B8-1)*100,1)</f>
        <v>3.2</v>
      </c>
      <c r="L8" s="27"/>
    </row>
    <row r="9" s="3" customFormat="1" ht="31.05" customHeight="1" spans="1:12">
      <c r="A9" s="21" t="s">
        <v>14</v>
      </c>
      <c r="B9" s="18">
        <v>60882</v>
      </c>
      <c r="C9" s="19">
        <f>SUM(D9:E9)</f>
        <v>46939</v>
      </c>
      <c r="D9" s="20">
        <v>46627</v>
      </c>
      <c r="E9" s="18">
        <v>312</v>
      </c>
      <c r="F9" s="18">
        <f t="shared" si="0"/>
        <v>51687</v>
      </c>
      <c r="G9" s="19">
        <f>SUM(H9:I9)</f>
        <v>51687</v>
      </c>
      <c r="H9" s="20">
        <v>51548</v>
      </c>
      <c r="I9" s="18">
        <v>139</v>
      </c>
      <c r="J9" s="26">
        <f>ROUND((G9/B9-1)*100,1)</f>
        <v>-15.1</v>
      </c>
      <c r="L9" s="27"/>
    </row>
    <row r="10" s="3" customFormat="1" ht="31.05" customHeight="1" spans="1:12">
      <c r="A10" s="21" t="s">
        <v>15</v>
      </c>
      <c r="B10" s="18"/>
      <c r="C10" s="19"/>
      <c r="D10" s="20"/>
      <c r="E10" s="18"/>
      <c r="F10" s="18">
        <f t="shared" si="0"/>
        <v>36</v>
      </c>
      <c r="G10" s="19">
        <v>36</v>
      </c>
      <c r="H10" s="20">
        <v>28.7</v>
      </c>
      <c r="I10" s="18">
        <v>7.3</v>
      </c>
      <c r="J10" s="26"/>
      <c r="L10" s="27"/>
    </row>
    <row r="11" s="3" customFormat="1" ht="31.05" customHeight="1" spans="1:12">
      <c r="A11" s="21" t="s">
        <v>16</v>
      </c>
      <c r="B11" s="18">
        <v>9276</v>
      </c>
      <c r="C11" s="19">
        <f t="shared" ref="C11:C29" si="1">SUM(D11:E11)</f>
        <v>8900</v>
      </c>
      <c r="D11" s="20">
        <v>8890</v>
      </c>
      <c r="E11" s="18">
        <v>10</v>
      </c>
      <c r="F11" s="18">
        <f t="shared" si="0"/>
        <v>9159</v>
      </c>
      <c r="G11" s="19">
        <f t="shared" ref="G11:G34" si="2">SUM(H11:I11)</f>
        <v>9159</v>
      </c>
      <c r="H11" s="20">
        <v>8918</v>
      </c>
      <c r="I11" s="18">
        <v>241</v>
      </c>
      <c r="J11" s="26">
        <f t="shared" ref="J11:J22" si="3">ROUND((G11/B11-1)*100,1)</f>
        <v>-1.3</v>
      </c>
      <c r="L11" s="27"/>
    </row>
    <row r="12" s="3" customFormat="1" ht="31.05" customHeight="1" spans="1:12">
      <c r="A12" s="21" t="s">
        <v>17</v>
      </c>
      <c r="B12" s="18">
        <v>68225</v>
      </c>
      <c r="C12" s="19">
        <f t="shared" si="1"/>
        <v>68425</v>
      </c>
      <c r="D12" s="20">
        <v>64925</v>
      </c>
      <c r="E12" s="18">
        <v>3500</v>
      </c>
      <c r="F12" s="18">
        <f t="shared" si="0"/>
        <v>68749</v>
      </c>
      <c r="G12" s="19">
        <f t="shared" si="2"/>
        <v>68749</v>
      </c>
      <c r="H12" s="20">
        <v>66642</v>
      </c>
      <c r="I12" s="18">
        <v>2107</v>
      </c>
      <c r="J12" s="26">
        <f t="shared" si="3"/>
        <v>0.8</v>
      </c>
      <c r="L12" s="27"/>
    </row>
    <row r="13" s="3" customFormat="1" ht="31.05" customHeight="1" spans="1:12">
      <c r="A13" s="21" t="s">
        <v>18</v>
      </c>
      <c r="B13" s="18">
        <v>12322</v>
      </c>
      <c r="C13" s="19">
        <f t="shared" si="1"/>
        <v>16080</v>
      </c>
      <c r="D13" s="20">
        <v>15580</v>
      </c>
      <c r="E13" s="18">
        <v>500</v>
      </c>
      <c r="F13" s="18">
        <f t="shared" si="0"/>
        <v>15810</v>
      </c>
      <c r="G13" s="19">
        <f t="shared" si="2"/>
        <v>15810</v>
      </c>
      <c r="H13" s="20">
        <v>15529</v>
      </c>
      <c r="I13" s="18">
        <v>281</v>
      </c>
      <c r="J13" s="26">
        <f t="shared" si="3"/>
        <v>28.3</v>
      </c>
      <c r="L13" s="27"/>
    </row>
    <row r="14" s="3" customFormat="1" ht="31.05" customHeight="1" spans="1:12">
      <c r="A14" s="21" t="s">
        <v>19</v>
      </c>
      <c r="B14" s="18">
        <v>7979</v>
      </c>
      <c r="C14" s="19">
        <f t="shared" si="1"/>
        <v>7780</v>
      </c>
      <c r="D14" s="20">
        <v>5780</v>
      </c>
      <c r="E14" s="18">
        <v>2000</v>
      </c>
      <c r="F14" s="18">
        <f t="shared" si="0"/>
        <v>8281</v>
      </c>
      <c r="G14" s="19">
        <f t="shared" si="2"/>
        <v>8281</v>
      </c>
      <c r="H14" s="20">
        <v>7839</v>
      </c>
      <c r="I14" s="18">
        <v>442</v>
      </c>
      <c r="J14" s="26">
        <f t="shared" si="3"/>
        <v>3.8</v>
      </c>
      <c r="L14" s="27"/>
    </row>
    <row r="15" s="3" customFormat="1" ht="31.05" customHeight="1" spans="1:12">
      <c r="A15" s="21" t="s">
        <v>20</v>
      </c>
      <c r="B15" s="18">
        <v>39458</v>
      </c>
      <c r="C15" s="19">
        <f t="shared" si="1"/>
        <v>41420</v>
      </c>
      <c r="D15" s="20">
        <v>40220</v>
      </c>
      <c r="E15" s="18">
        <v>1200</v>
      </c>
      <c r="F15" s="18">
        <f t="shared" si="0"/>
        <v>38696</v>
      </c>
      <c r="G15" s="19">
        <f t="shared" si="2"/>
        <v>38696</v>
      </c>
      <c r="H15" s="20">
        <v>38629</v>
      </c>
      <c r="I15" s="18">
        <v>67</v>
      </c>
      <c r="J15" s="26">
        <f t="shared" si="3"/>
        <v>-1.9</v>
      </c>
      <c r="L15" s="27"/>
    </row>
    <row r="16" s="3" customFormat="1" ht="31.05" customHeight="1" spans="1:12">
      <c r="A16" s="21" t="s">
        <v>21</v>
      </c>
      <c r="B16" s="18">
        <v>17519</v>
      </c>
      <c r="C16" s="19">
        <f t="shared" si="1"/>
        <v>19750</v>
      </c>
      <c r="D16" s="20">
        <v>19650</v>
      </c>
      <c r="E16" s="18">
        <v>100</v>
      </c>
      <c r="F16" s="18">
        <f t="shared" si="0"/>
        <v>21162</v>
      </c>
      <c r="G16" s="19">
        <f t="shared" si="2"/>
        <v>21162</v>
      </c>
      <c r="H16" s="20">
        <v>20496</v>
      </c>
      <c r="I16" s="18">
        <v>666</v>
      </c>
      <c r="J16" s="26">
        <f t="shared" si="3"/>
        <v>20.8</v>
      </c>
      <c r="L16" s="27"/>
    </row>
    <row r="17" s="3" customFormat="1" ht="31.05" customHeight="1" spans="1:12">
      <c r="A17" s="21" t="s">
        <v>22</v>
      </c>
      <c r="B17" s="18">
        <v>15054</v>
      </c>
      <c r="C17" s="19">
        <f t="shared" si="1"/>
        <v>15255</v>
      </c>
      <c r="D17" s="20">
        <v>14255</v>
      </c>
      <c r="E17" s="18">
        <v>1000</v>
      </c>
      <c r="F17" s="18">
        <f t="shared" si="0"/>
        <v>17966</v>
      </c>
      <c r="G17" s="19">
        <f t="shared" si="2"/>
        <v>17966</v>
      </c>
      <c r="H17" s="20">
        <v>14724</v>
      </c>
      <c r="I17" s="18">
        <v>3242</v>
      </c>
      <c r="J17" s="26">
        <f t="shared" si="3"/>
        <v>19.3</v>
      </c>
      <c r="L17" s="27"/>
    </row>
    <row r="18" s="3" customFormat="1" ht="31.05" customHeight="1" spans="1:12">
      <c r="A18" s="21" t="s">
        <v>23</v>
      </c>
      <c r="B18" s="18">
        <v>19428</v>
      </c>
      <c r="C18" s="19">
        <f t="shared" si="1"/>
        <v>14130</v>
      </c>
      <c r="D18" s="20">
        <v>14130</v>
      </c>
      <c r="E18" s="18"/>
      <c r="F18" s="18">
        <f t="shared" si="0"/>
        <v>18558</v>
      </c>
      <c r="G18" s="19">
        <f t="shared" si="2"/>
        <v>18558</v>
      </c>
      <c r="H18" s="20">
        <v>18533</v>
      </c>
      <c r="I18" s="18">
        <v>25</v>
      </c>
      <c r="J18" s="26">
        <f t="shared" si="3"/>
        <v>-4.5</v>
      </c>
      <c r="L18" s="27"/>
    </row>
    <row r="19" s="3" customFormat="1" ht="31.05" customHeight="1" spans="1:12">
      <c r="A19" s="21" t="s">
        <v>24</v>
      </c>
      <c r="B19" s="18">
        <v>61372</v>
      </c>
      <c r="C19" s="19">
        <f t="shared" si="1"/>
        <v>62580</v>
      </c>
      <c r="D19" s="20">
        <v>54580</v>
      </c>
      <c r="E19" s="18">
        <v>8000</v>
      </c>
      <c r="F19" s="18">
        <f t="shared" si="0"/>
        <v>61532</v>
      </c>
      <c r="G19" s="19">
        <f t="shared" si="2"/>
        <v>61532</v>
      </c>
      <c r="H19" s="20">
        <v>47862</v>
      </c>
      <c r="I19" s="18">
        <v>13670</v>
      </c>
      <c r="J19" s="26">
        <f t="shared" si="3"/>
        <v>0.3</v>
      </c>
      <c r="L19" s="27"/>
    </row>
    <row r="20" s="3" customFormat="1" ht="31.05" customHeight="1" spans="1:12">
      <c r="A20" s="21" t="s">
        <v>25</v>
      </c>
      <c r="B20" s="18">
        <v>7921</v>
      </c>
      <c r="C20" s="19">
        <f t="shared" si="1"/>
        <v>6680</v>
      </c>
      <c r="D20" s="20">
        <v>4680</v>
      </c>
      <c r="E20" s="18">
        <v>2000</v>
      </c>
      <c r="F20" s="18">
        <f t="shared" si="0"/>
        <v>14067</v>
      </c>
      <c r="G20" s="19">
        <f t="shared" si="2"/>
        <v>14067</v>
      </c>
      <c r="H20" s="22">
        <v>11511</v>
      </c>
      <c r="I20" s="18">
        <v>2556</v>
      </c>
      <c r="J20" s="26">
        <f t="shared" si="3"/>
        <v>77.6</v>
      </c>
      <c r="L20" s="27"/>
    </row>
    <row r="21" s="3" customFormat="1" ht="31.05" customHeight="1" spans="1:12">
      <c r="A21" s="21" t="s">
        <v>26</v>
      </c>
      <c r="B21" s="18">
        <v>843</v>
      </c>
      <c r="C21" s="19">
        <f t="shared" si="1"/>
        <v>900</v>
      </c>
      <c r="D21" s="20">
        <v>900</v>
      </c>
      <c r="E21" s="18"/>
      <c r="F21" s="18">
        <f t="shared" si="0"/>
        <v>2934</v>
      </c>
      <c r="G21" s="19">
        <f t="shared" si="2"/>
        <v>2934</v>
      </c>
      <c r="H21" s="20">
        <v>2834</v>
      </c>
      <c r="I21" s="18">
        <v>100</v>
      </c>
      <c r="J21" s="26">
        <f t="shared" si="3"/>
        <v>248</v>
      </c>
      <c r="L21" s="27"/>
    </row>
    <row r="22" s="3" customFormat="1" ht="31.05" customHeight="1" spans="1:12">
      <c r="A22" s="21" t="s">
        <v>27</v>
      </c>
      <c r="B22" s="18">
        <v>174</v>
      </c>
      <c r="C22" s="19">
        <f t="shared" si="1"/>
        <v>370</v>
      </c>
      <c r="D22" s="20">
        <v>162</v>
      </c>
      <c r="E22" s="18">
        <v>208</v>
      </c>
      <c r="F22" s="18">
        <f t="shared" si="0"/>
        <v>1503</v>
      </c>
      <c r="G22" s="19">
        <f t="shared" si="2"/>
        <v>1503</v>
      </c>
      <c r="H22" s="20">
        <v>1065</v>
      </c>
      <c r="I22" s="18">
        <v>438</v>
      </c>
      <c r="J22" s="26">
        <f t="shared" si="3"/>
        <v>763.8</v>
      </c>
      <c r="L22" s="27"/>
    </row>
    <row r="23" s="3" customFormat="1" ht="31.05" customHeight="1" spans="1:12">
      <c r="A23" s="21" t="s">
        <v>28</v>
      </c>
      <c r="B23" s="18">
        <v>2299</v>
      </c>
      <c r="C23" s="19">
        <f t="shared" si="1"/>
        <v>2370</v>
      </c>
      <c r="D23" s="20">
        <v>2370</v>
      </c>
      <c r="E23" s="18"/>
      <c r="F23" s="18">
        <f t="shared" si="0"/>
        <v>3685</v>
      </c>
      <c r="G23" s="19">
        <f t="shared" si="2"/>
        <v>3685</v>
      </c>
      <c r="H23" s="22">
        <v>3685</v>
      </c>
      <c r="I23" s="18"/>
      <c r="J23" s="26"/>
      <c r="L23" s="27"/>
    </row>
    <row r="24" s="3" customFormat="1" ht="31.05" customHeight="1" spans="1:12">
      <c r="A24" s="21" t="s">
        <v>29</v>
      </c>
      <c r="B24" s="18">
        <v>11103</v>
      </c>
      <c r="C24" s="19">
        <f t="shared" si="1"/>
        <v>10700</v>
      </c>
      <c r="D24" s="20">
        <v>9700</v>
      </c>
      <c r="E24" s="18">
        <v>1000</v>
      </c>
      <c r="F24" s="18">
        <f t="shared" si="0"/>
        <v>10350</v>
      </c>
      <c r="G24" s="19">
        <f t="shared" si="2"/>
        <v>10350</v>
      </c>
      <c r="H24" s="20">
        <v>3460</v>
      </c>
      <c r="I24" s="18">
        <v>6890</v>
      </c>
      <c r="J24" s="26">
        <f>ROUND((G24/B24-1)*100,1)</f>
        <v>-6.8</v>
      </c>
      <c r="L24" s="27"/>
    </row>
    <row r="25" s="3" customFormat="1" ht="31.05" customHeight="1" spans="1:12">
      <c r="A25" s="21" t="s">
        <v>30</v>
      </c>
      <c r="B25" s="18">
        <v>110</v>
      </c>
      <c r="C25" s="19">
        <f t="shared" si="1"/>
        <v>100</v>
      </c>
      <c r="D25" s="20">
        <v>100</v>
      </c>
      <c r="E25" s="18"/>
      <c r="F25" s="18">
        <f t="shared" si="0"/>
        <v>254</v>
      </c>
      <c r="G25" s="19">
        <f t="shared" si="2"/>
        <v>254</v>
      </c>
      <c r="H25" s="20">
        <v>252</v>
      </c>
      <c r="I25" s="18">
        <v>2</v>
      </c>
      <c r="J25" s="26"/>
      <c r="L25" s="27"/>
    </row>
    <row r="26" s="3" customFormat="1" ht="31.05" customHeight="1" spans="1:12">
      <c r="A26" s="21" t="s">
        <v>31</v>
      </c>
      <c r="B26" s="18">
        <v>2717</v>
      </c>
      <c r="C26" s="19">
        <f t="shared" si="1"/>
        <v>2780</v>
      </c>
      <c r="D26" s="20">
        <v>2280</v>
      </c>
      <c r="E26" s="18">
        <v>500</v>
      </c>
      <c r="F26" s="18">
        <f t="shared" si="0"/>
        <v>2945</v>
      </c>
      <c r="G26" s="19">
        <f t="shared" si="2"/>
        <v>2945</v>
      </c>
      <c r="H26" s="20">
        <v>2891</v>
      </c>
      <c r="I26" s="20">
        <v>54</v>
      </c>
      <c r="J26" s="26"/>
      <c r="L26" s="27"/>
    </row>
    <row r="27" s="3" customFormat="1" ht="31.05" customHeight="1" spans="1:12">
      <c r="A27" s="21" t="s">
        <v>32</v>
      </c>
      <c r="B27" s="18">
        <v>0</v>
      </c>
      <c r="C27" s="19">
        <f t="shared" si="1"/>
        <v>6000</v>
      </c>
      <c r="D27" s="20">
        <v>6000</v>
      </c>
      <c r="E27" s="18"/>
      <c r="F27" s="18">
        <f t="shared" si="0"/>
        <v>0</v>
      </c>
      <c r="G27" s="19">
        <f t="shared" si="2"/>
        <v>0</v>
      </c>
      <c r="H27" s="20"/>
      <c r="I27" s="18"/>
      <c r="J27" s="26"/>
      <c r="L27" s="27"/>
    </row>
    <row r="28" s="3" customFormat="1" ht="31.05" customHeight="1" spans="1:12">
      <c r="A28" s="23" t="s">
        <v>33</v>
      </c>
      <c r="B28" s="18">
        <v>2881</v>
      </c>
      <c r="C28" s="19">
        <f t="shared" si="1"/>
        <v>2731</v>
      </c>
      <c r="D28" s="20">
        <v>2731</v>
      </c>
      <c r="E28" s="18"/>
      <c r="F28" s="18">
        <f t="shared" si="0"/>
        <v>2857</v>
      </c>
      <c r="G28" s="19">
        <f t="shared" si="2"/>
        <v>2857</v>
      </c>
      <c r="H28" s="20">
        <v>2857</v>
      </c>
      <c r="I28" s="18"/>
      <c r="J28" s="26"/>
      <c r="L28" s="27"/>
    </row>
    <row r="29" s="3" customFormat="1" ht="31.05" customHeight="1" spans="1:12">
      <c r="A29" s="21" t="s">
        <v>34</v>
      </c>
      <c r="B29" s="18">
        <v>54</v>
      </c>
      <c r="C29" s="19">
        <f t="shared" si="1"/>
        <v>0</v>
      </c>
      <c r="D29" s="20"/>
      <c r="E29" s="18"/>
      <c r="F29" s="18">
        <f t="shared" si="0"/>
        <v>143</v>
      </c>
      <c r="G29" s="19">
        <f t="shared" si="2"/>
        <v>143</v>
      </c>
      <c r="H29" s="22">
        <v>143</v>
      </c>
      <c r="I29" s="18"/>
      <c r="J29" s="26">
        <f>ROUND((G29/B29-1)*100,1)</f>
        <v>164.8</v>
      </c>
      <c r="L29" s="27"/>
    </row>
    <row r="30" s="3" customFormat="1" ht="31.05" customHeight="1" spans="1:12">
      <c r="A30" s="21" t="s">
        <v>35</v>
      </c>
      <c r="B30" s="18"/>
      <c r="C30" s="19"/>
      <c r="D30" s="20"/>
      <c r="E30" s="18"/>
      <c r="F30" s="18">
        <f t="shared" si="0"/>
        <v>1</v>
      </c>
      <c r="G30" s="19">
        <f t="shared" si="2"/>
        <v>1</v>
      </c>
      <c r="H30" s="22">
        <v>1</v>
      </c>
      <c r="I30" s="18"/>
      <c r="J30" s="26"/>
      <c r="L30" s="27"/>
    </row>
    <row r="31" s="4" customFormat="1" ht="31.05" customHeight="1" spans="1:10">
      <c r="A31" s="24" t="s">
        <v>36</v>
      </c>
      <c r="B31" s="24"/>
      <c r="C31" s="24"/>
      <c r="D31" s="24"/>
      <c r="E31" s="24"/>
      <c r="F31" s="24"/>
      <c r="G31" s="24"/>
      <c r="H31" s="24"/>
      <c r="I31" s="24"/>
      <c r="J31" s="24"/>
    </row>
  </sheetData>
  <mergeCells count="16">
    <mergeCell ref="A3:J3"/>
    <mergeCell ref="D4:E4"/>
    <mergeCell ref="H4:I4"/>
    <mergeCell ref="C5:E5"/>
    <mergeCell ref="G5:I5"/>
    <mergeCell ref="A31:E31"/>
    <mergeCell ref="A5:A7"/>
    <mergeCell ref="B5:B7"/>
    <mergeCell ref="C6:C7"/>
    <mergeCell ref="D6:D7"/>
    <mergeCell ref="E6:E7"/>
    <mergeCell ref="F5:F7"/>
    <mergeCell ref="G6:G7"/>
    <mergeCell ref="H6:H7"/>
    <mergeCell ref="I6:I7"/>
    <mergeCell ref="J5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有围青年</cp:lastModifiedBy>
  <dcterms:created xsi:type="dcterms:W3CDTF">2022-09-22T00:41:00Z</dcterms:created>
  <dcterms:modified xsi:type="dcterms:W3CDTF">2025-01-10T02:12:59Z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01DF21F771624583880024D3CAA9A4B0_13</vt:lpwstr>
  </property>
  <property fmtid="{D5CDD505-2E9C-101B-9397-08002B2CF9AE}" pid="3" name="KSOProductBuildVer">
    <vt:lpwstr>2052-12.1.0.19302</vt:lpwstr>
  </property>
</Properties>
</file>