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33" firstSheet="11" activeTab="11"/>
  </bookViews>
  <sheets>
    <sheet name="封面" sheetId="72" r:id="rId1"/>
    <sheet name="目录" sheetId="73" r:id="rId2"/>
    <sheet name="1、一般公共预算收入表" sheetId="76" r:id="rId3"/>
    <sheet name="2、一般公共预算支出表" sheetId="66" r:id="rId4"/>
    <sheet name="3、一般公共预算支出功能分类表（到款级科目）" sheetId="70" r:id="rId5"/>
    <sheet name="3-1、一般公共预算支出功能分类（到项级科目）" sheetId="68" r:id="rId6"/>
    <sheet name="4、本级一般公共预算支出经济分类 " sheetId="69" r:id="rId7"/>
    <sheet name="5、一般公共预算税收返还和转移支付表" sheetId="67" r:id="rId8"/>
    <sheet name="5-1、税收返还、转移支付分项目分地区表" sheetId="63" r:id="rId9"/>
    <sheet name="5-2一般公共预算专项转移支付分项目表" sheetId="58" r:id="rId10"/>
    <sheet name="6、政府性基金收支表" sheetId="62" r:id="rId11"/>
    <sheet name="7、本级政府性基金支出表 " sheetId="61" r:id="rId12"/>
    <sheet name="8、政府性基金转移支付表" sheetId="57" r:id="rId13"/>
    <sheet name="9、政府性基金收支表（到项级科目）" sheetId="59" r:id="rId14"/>
    <sheet name="10、社保基金收支表" sheetId="14" r:id="rId15"/>
    <sheet name="10-1、社保基金收支表 (到项级科目)" sheetId="56" r:id="rId16"/>
    <sheet name="11、国有资本经营收支表" sheetId="21" r:id="rId17"/>
    <sheet name="11-1、本级国有资本经营收支表 " sheetId="50" r:id="rId18"/>
    <sheet name="12、国有资本经营转移支付表" sheetId="51" r:id="rId19"/>
    <sheet name="13、三公经费支出预算表" sheetId="52" r:id="rId20"/>
    <sheet name="14、一般债务 " sheetId="74" r:id="rId21"/>
    <sheet name="15、专项债务" sheetId="75" r:id="rId22"/>
  </sheets>
  <externalReferences>
    <externalReference r:id="rId24"/>
    <externalReference r:id="rId25"/>
    <externalReference r:id="rId26"/>
    <externalReference r:id="rId27"/>
    <externalReference r:id="rId28"/>
  </externalReferences>
  <definedNames>
    <definedName name="_xlnm._FilterDatabase" localSheetId="4" hidden="1">'3、一般公共预算支出功能分类表（到款级科目）'!#REF!</definedName>
    <definedName name="_1_">#N/A</definedName>
    <definedName name="_xlnm.Print_Area" localSheetId="16">#REF!</definedName>
    <definedName name="_xlnm.Print_Area" localSheetId="17">#REF!</definedName>
    <definedName name="_xlnm.Print_Area" localSheetId="20">#REF!</definedName>
    <definedName name="_xlnm.Print_Area" localSheetId="21">#REF!</definedName>
    <definedName name="_xlnm.Print_Area" localSheetId="5">#REF!</definedName>
    <definedName name="_xlnm.Print_Area" localSheetId="6">#REF!</definedName>
    <definedName name="_xlnm.Print_Area" localSheetId="7">#REF!</definedName>
    <definedName name="_xlnm.Print_Area" localSheetId="8">#REF!</definedName>
    <definedName name="_xlnm.Print_Area" localSheetId="9">'5-2一般公共预算专项转移支付分项目表'!$A$1:$G$9</definedName>
    <definedName name="_xlnm.Print_Area" localSheetId="10">'6、政府性基金收支表'!#REF!</definedName>
    <definedName name="_xlnm.Print_Area" localSheetId="11">'7、本级政府性基金支出表 '!$A$1:$B$13</definedName>
    <definedName name="_xlnm.Print_Area" localSheetId="12">#REF!</definedName>
    <definedName name="_xlnm.Print_Area" localSheetId="13">#REF!</definedName>
    <definedName name="_xlnm.Print_Area">#REF!</definedName>
    <definedName name="_xlnm.Print_Titles" localSheetId="4">'3、一般公共预算支出功能分类表（到款级科目）'!#REF!</definedName>
    <definedName name="_xlnm.Print_Titles" localSheetId="7">'5、一般公共预算税收返还和转移支付表'!$1:$2</definedName>
    <definedName name="_xlnm.Print_Titles" localSheetId="13">'9、政府性基金收支表（到项级科目）'!#REF!</definedName>
    <definedName name="_xlnm.Print_Titles">#N/A</definedName>
    <definedName name="TbdqBM" hidden="1">[1]封面!$C$7</definedName>
    <definedName name="TbdqMC" hidden="1">IFERROR([1]封面!$D$11,"请在封面页选择地区")</definedName>
    <definedName name="垂直">[2]基础编码!$A$2:$A$3</definedName>
    <definedName name="单位性质">[2]基础编码!$D$2:$D$3</definedName>
    <definedName name="地区名称" localSheetId="4">[3]封面!$B$2:$B$6</definedName>
    <definedName name="地区名称" localSheetId="1">目录!#REF!</definedName>
    <definedName name="地区名称">封面!$B$2:$B$6</definedName>
    <definedName name="工人">[2]基础编码!$O$2:$O$8</definedName>
    <definedName name="公务员">[2]基础编码!$M$2:$M$10</definedName>
    <definedName name="经费供给方式">[2]基础编码!$F$2:$F$4</definedName>
    <definedName name="经费供给级次">[2]基础编码!$E$2:$E$6</definedName>
    <definedName name="空值">[2]基础编码!$T$2</definedName>
    <definedName name="人员身份">[2]基础编码!$L$2:$L$6</definedName>
    <definedName name="事业编制管理权限">[2]基础编码!$G$2:$G$5</definedName>
    <definedName name="事业单位类别">[2]基础编码!$B$2:$B$54</definedName>
    <definedName name="事业专业技术人员">[2]基础编码!$N$2:$N$7</definedName>
    <definedName name="是否财政供给">[2]基础编码!$Q$2:$Q$3</definedName>
    <definedName name="是否财政统发工资">[2]基础编码!$R$2:$R$3</definedName>
    <definedName name="是否少数民族">[2]基础编码!$P$2:$P$3</definedName>
    <definedName name="行政单位类别">[2]基础编码!$C$2:$C$15</definedName>
    <definedName name="性别">[2]基础编码!$H$2:$H$3</definedName>
    <definedName name="学历">[2]基础编码!$S$2:$S$9</definedName>
    <definedName name="在职教职工类型">[2]基础编码!$J$2:$J$4</definedName>
    <definedName name="在职类别">[2]基础编码!$I$2:$I$4</definedName>
    <definedName name="在职人员来源">[2]基础编码!$K$2:$K$9</definedName>
    <definedName name="_13_河北省" hidden="1">[5]内置数据!$E$2:$E$14</definedName>
    <definedName name="_1301_石家庄市" hidden="1">[5]内置数据!$AK$2:$AK$24</definedName>
    <definedName name="_1303_秦皇岛市" hidden="1">[5]内置数据!$AM$2:$AM$9</definedName>
    <definedName name="_1403_阳泉市" hidden="1">[5]内置数据!$AY$2:$AY$7</definedName>
    <definedName name="B2TJ" hidden="1">'[5]表一（录入表）'!$J$5</definedName>
    <definedName name="JC_QH" hidden="1">[5]封面!$C$15</definedName>
    <definedName name="JC_TB" hidden="1">[5]封面!$C$16</definedName>
    <definedName name="LJ" hidden="1">MID(_xlfn.FORMULATEXT('[5]表一（录入表）'!$K$1),3,FIND("]",_xlfn.FORMULATEXT('[5]表一（录入表）'!$K$1))-2)</definedName>
    <definedName name="SSWR" hidden="1">IF('[5]表一（录入表）'!$I$2="预算四舍五入到万元",0,IF('[5]表一（录入表）'!$I$2="预算四舍五入到百元",2,IF('[5]表一（录入表）'!$I$2="预算四舍五入到元",4,0)))</definedName>
    <definedName name="tqsn_9" hidden="1">IF('[5]表一（录入表）'!$L$1,INDIRECT(ADDRESS(ROW(),COLUMN()+3,1,1,LJ&amp;"表九（录入表）")),0)</definedName>
    <definedName name="_1304_邯郸市" hidden="1">[5]内置数据!$AN$2:$AN$20</definedName>
    <definedName name="_1305_邢台市" hidden="1">[5]内置数据!$AO$2:$AO$20</definedName>
    <definedName name="tqsn_2" hidden="1">IF('[5]表一（录入表）'!$L$1,INDIRECT(ADDRESS(ROW(),COLUMN()+2,1,1,LJ&amp;"表二（录入表）")),0)</definedName>
    <definedName name="_1306_保定市" hidden="1">[5]内置数据!$AP$2:$AP$23</definedName>
    <definedName name="_1309_沧州市" hidden="1">[5]内置数据!$AS$2:$AS$18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ASUS</author>
    <author>Fpb</author>
  </authors>
  <commentList>
    <comment ref="E7" authorId="0">
      <text>
        <r>
          <rPr>
            <b/>
            <sz val="9"/>
            <rFont val="宋体"/>
            <charset val="134"/>
          </rPr>
          <t>ASUS:</t>
        </r>
        <r>
          <rPr>
            <sz val="9"/>
            <rFont val="宋体"/>
            <charset val="134"/>
          </rPr>
          <t xml:space="preserve">
引用2300902_政府性基金年终结余上年执行数</t>
        </r>
      </text>
    </comment>
    <comment ref="A51" authorId="1">
      <text>
        <r>
          <rPr>
            <b/>
            <sz val="9"/>
            <rFont val="宋体"/>
            <charset val="134"/>
          </rPr>
          <t>Fpb:</t>
        </r>
        <r>
          <rPr>
            <sz val="9"/>
            <rFont val="宋体"/>
            <charset val="134"/>
          </rPr>
          <t xml:space="preserve">
自定义科目编码，便于对应决算项目</t>
        </r>
      </text>
    </comment>
    <comment ref="A55" authorId="1">
      <text>
        <r>
          <rPr>
            <b/>
            <sz val="9"/>
            <rFont val="宋体"/>
            <charset val="134"/>
          </rPr>
          <t>Fpb:</t>
        </r>
        <r>
          <rPr>
            <sz val="9"/>
            <rFont val="宋体"/>
            <charset val="134"/>
          </rPr>
          <t xml:space="preserve">
自定义科目编码，便于对应决算项目</t>
        </r>
      </text>
    </comment>
    <comment ref="A62" authorId="1">
      <text>
        <r>
          <rPr>
            <b/>
            <sz val="9"/>
            <rFont val="宋体"/>
            <charset val="134"/>
          </rPr>
          <t>Fpb:</t>
        </r>
        <r>
          <rPr>
            <sz val="9"/>
            <rFont val="宋体"/>
            <charset val="134"/>
          </rPr>
          <t xml:space="preserve">
</t>
        </r>
        <r>
          <rPr>
            <sz val="12"/>
            <rFont val="宋体"/>
            <charset val="134"/>
          </rPr>
          <t>扩展科目编码，便于对应决算项目</t>
        </r>
      </text>
    </comment>
    <comment ref="A63" authorId="1">
      <text>
        <r>
          <rPr>
            <b/>
            <sz val="9"/>
            <rFont val="宋体"/>
            <charset val="134"/>
          </rPr>
          <t>Fpb:</t>
        </r>
        <r>
          <rPr>
            <sz val="9"/>
            <rFont val="宋体"/>
            <charset val="134"/>
          </rPr>
          <t xml:space="preserve">
</t>
        </r>
        <r>
          <rPr>
            <sz val="12"/>
            <rFont val="宋体"/>
            <charset val="134"/>
          </rPr>
          <t>扩展科目编码，便于对应决算项目</t>
        </r>
      </text>
    </comment>
    <comment ref="A335" authorId="1">
      <text>
        <r>
          <rPr>
            <b/>
            <sz val="9"/>
            <rFont val="宋体"/>
            <charset val="134"/>
          </rPr>
          <t>Fpb:</t>
        </r>
        <r>
          <rPr>
            <sz val="9"/>
            <rFont val="宋体"/>
            <charset val="134"/>
          </rPr>
          <t xml:space="preserve">
自定义科目编码，便于对应决算项目</t>
        </r>
      </text>
    </comment>
    <comment ref="A337" authorId="1">
      <text>
        <r>
          <rPr>
            <b/>
            <sz val="9"/>
            <rFont val="宋体"/>
            <charset val="134"/>
          </rPr>
          <t>Fpb:</t>
        </r>
        <r>
          <rPr>
            <sz val="9"/>
            <rFont val="宋体"/>
            <charset val="134"/>
          </rPr>
          <t xml:space="preserve">
自定义科目编码，便于对应决算项目</t>
        </r>
      </text>
    </comment>
  </commentList>
</comments>
</file>

<file path=xl/sharedStrings.xml><?xml version="1.0" encoding="utf-8"?>
<sst xmlns="http://schemas.openxmlformats.org/spreadsheetml/2006/main" count="4352" uniqueCount="3520">
  <si>
    <t xml:space="preserve"> </t>
  </si>
  <si>
    <t>地区名称</t>
  </si>
  <si>
    <t>北京市</t>
  </si>
  <si>
    <t>2026年政府预算公开表</t>
  </si>
  <si>
    <t>天津市</t>
  </si>
  <si>
    <t>河北省</t>
  </si>
  <si>
    <t>山西省</t>
  </si>
  <si>
    <t>内蒙古自治区</t>
  </si>
  <si>
    <t>目  录</t>
  </si>
  <si>
    <t xml:space="preserve">            表1    2026年一般公共预算收入表</t>
  </si>
  <si>
    <t xml:space="preserve">            表2    2026年一般公共预算支出表</t>
  </si>
  <si>
    <t xml:space="preserve">            表3    2026年一般公共预算支出功能分类表(款级科目）</t>
  </si>
  <si>
    <t xml:space="preserve">            表3-1  2026年一般公共预算支出功能分类表（项级科目）</t>
  </si>
  <si>
    <t xml:space="preserve">            表4    2026年一般公共预算支出经济分类表</t>
  </si>
  <si>
    <t xml:space="preserve">            表5    2026年一般公共预算税收返还和转移支付表</t>
  </si>
  <si>
    <t xml:space="preserve">            表5-1  2026年一般公共预算税收返还和转移支付分项目、分地区表  </t>
  </si>
  <si>
    <t xml:space="preserve">            表5-2  2026年一般公共预算省对下专项转移支付分项目表</t>
  </si>
  <si>
    <t xml:space="preserve">            表6    2026年政府性基金预算收支表</t>
  </si>
  <si>
    <t xml:space="preserve">            表7    2026年县本级政府性基金预算支出表</t>
  </si>
  <si>
    <t xml:space="preserve">            表8    2026年政府性基金转移支付预算表</t>
  </si>
  <si>
    <t xml:space="preserve">            表9    2026年政府性基金预算收支表（项级科目）</t>
  </si>
  <si>
    <t xml:space="preserve">            表10   2026年社会保险基金预算收支表</t>
  </si>
  <si>
    <t xml:space="preserve">            表10-1 2026年社会保险基金预算收支表（项级科目）</t>
  </si>
  <si>
    <t xml:space="preserve">            表11   2026年县本级国有资本经营收支预算表</t>
  </si>
  <si>
    <t xml:space="preserve">            表12   2026年国有资本经营预算转移支付表</t>
  </si>
  <si>
    <t xml:space="preserve">            表13   2026年“三公”经费支出预算表</t>
  </si>
  <si>
    <t xml:space="preserve">            表14   2025年和2026年政府一般债务限额和余额情况表</t>
  </si>
  <si>
    <t xml:space="preserve">            表15   2025年和2026年政府专项债务限额和余额情况表</t>
  </si>
  <si>
    <t>2026年一般公共预算收入（草案）</t>
  </si>
  <si>
    <t>单位：万元</t>
  </si>
  <si>
    <t>预算科目</t>
  </si>
  <si>
    <t>2026年      预算数</t>
  </si>
  <si>
    <t>2025年       完成数</t>
  </si>
  <si>
    <t>增长额</t>
  </si>
  <si>
    <t>增长率%</t>
  </si>
  <si>
    <t>一、一般公共预算收入</t>
  </si>
  <si>
    <t>　（一）税务部门征收</t>
  </si>
  <si>
    <t>增值税</t>
  </si>
  <si>
    <t>企业所得税</t>
  </si>
  <si>
    <t>个人所得税</t>
  </si>
  <si>
    <t>资源税</t>
  </si>
  <si>
    <t>城市维护建设税</t>
  </si>
  <si>
    <t>房产税</t>
  </si>
  <si>
    <t>印花税</t>
  </si>
  <si>
    <t>城镇土地使用税</t>
  </si>
  <si>
    <t>土地增值税</t>
  </si>
  <si>
    <t>车船税</t>
  </si>
  <si>
    <t xml:space="preserve"> 耕地占用税</t>
  </si>
  <si>
    <t>契税</t>
  </si>
  <si>
    <t>烟叶税</t>
  </si>
  <si>
    <t>环境保护税</t>
  </si>
  <si>
    <t>其他</t>
  </si>
  <si>
    <r>
      <rPr>
        <sz val="11"/>
        <color rgb="FF000000"/>
        <rFont val="宋体"/>
        <charset val="134"/>
      </rPr>
      <t>　</t>
    </r>
    <r>
      <rPr>
        <b/>
        <sz val="11"/>
        <color rgb="FF000000"/>
        <rFont val="宋体"/>
        <charset val="134"/>
      </rPr>
      <t>（二）财政部门征收</t>
    </r>
  </si>
  <si>
    <t>　专项收入</t>
  </si>
  <si>
    <t>　行政事业性收费收入</t>
  </si>
  <si>
    <t xml:space="preserve">  罚没收入</t>
  </si>
  <si>
    <t>　国有资源（资产）有偿使用收入</t>
  </si>
  <si>
    <t xml:space="preserve">  政府住房基金收入</t>
  </si>
  <si>
    <t xml:space="preserve">  其他收入</t>
  </si>
  <si>
    <t>2026年罗山县一般公共预算支出（草案）</t>
  </si>
  <si>
    <t>项目</t>
  </si>
  <si>
    <t>2026年    预算</t>
  </si>
  <si>
    <t>2025年    预算</t>
  </si>
  <si>
    <t>一、财力支出</t>
  </si>
  <si>
    <r>
      <rPr>
        <sz val="11"/>
        <rFont val="宋体"/>
        <charset val="134"/>
      </rPr>
      <t>　1.</t>
    </r>
    <r>
      <rPr>
        <sz val="11"/>
        <rFont val="宋体"/>
        <charset val="134"/>
      </rPr>
      <t>一般公共服务支出</t>
    </r>
  </si>
  <si>
    <r>
      <rPr>
        <sz val="11"/>
        <rFont val="宋体"/>
        <charset val="134"/>
      </rPr>
      <t>　2.</t>
    </r>
    <r>
      <rPr>
        <sz val="11"/>
        <rFont val="宋体"/>
        <charset val="134"/>
      </rPr>
      <t>外交支出</t>
    </r>
  </si>
  <si>
    <r>
      <rPr>
        <sz val="11"/>
        <rFont val="宋体"/>
        <charset val="134"/>
      </rPr>
      <t>　3.</t>
    </r>
    <r>
      <rPr>
        <sz val="11"/>
        <rFont val="宋体"/>
        <charset val="134"/>
      </rPr>
      <t>国防支出</t>
    </r>
  </si>
  <si>
    <r>
      <rPr>
        <sz val="11"/>
        <rFont val="宋体"/>
        <charset val="134"/>
      </rPr>
      <t>　4.</t>
    </r>
    <r>
      <rPr>
        <sz val="11"/>
        <rFont val="宋体"/>
        <charset val="134"/>
      </rPr>
      <t>公共安全支出</t>
    </r>
  </si>
  <si>
    <r>
      <rPr>
        <sz val="11"/>
        <rFont val="宋体"/>
        <charset val="134"/>
      </rPr>
      <t>　5.</t>
    </r>
    <r>
      <rPr>
        <sz val="11"/>
        <rFont val="宋体"/>
        <charset val="134"/>
      </rPr>
      <t>教育支出</t>
    </r>
  </si>
  <si>
    <r>
      <rPr>
        <sz val="11"/>
        <rFont val="宋体"/>
        <charset val="134"/>
      </rPr>
      <t>　6.</t>
    </r>
    <r>
      <rPr>
        <sz val="11"/>
        <rFont val="宋体"/>
        <charset val="134"/>
      </rPr>
      <t>科学技术支出</t>
    </r>
  </si>
  <si>
    <r>
      <rPr>
        <sz val="11"/>
        <rFont val="宋体"/>
        <charset val="134"/>
      </rPr>
      <t>　7.</t>
    </r>
    <r>
      <rPr>
        <sz val="11"/>
        <rFont val="宋体"/>
        <charset val="134"/>
      </rPr>
      <t>文化旅游体育与传媒支出</t>
    </r>
  </si>
  <si>
    <r>
      <rPr>
        <sz val="11"/>
        <rFont val="宋体"/>
        <charset val="134"/>
      </rPr>
      <t>　8.</t>
    </r>
    <r>
      <rPr>
        <sz val="11"/>
        <rFont val="宋体"/>
        <charset val="134"/>
      </rPr>
      <t>社会保障和就业支出</t>
    </r>
  </si>
  <si>
    <r>
      <rPr>
        <sz val="11"/>
        <rFont val="宋体"/>
        <charset val="134"/>
      </rPr>
      <t>　9.</t>
    </r>
    <r>
      <rPr>
        <sz val="11"/>
        <rFont val="宋体"/>
        <charset val="134"/>
      </rPr>
      <t>卫生健康支出</t>
    </r>
  </si>
  <si>
    <r>
      <rPr>
        <sz val="11"/>
        <rFont val="宋体"/>
        <charset val="134"/>
      </rPr>
      <t>　10.</t>
    </r>
    <r>
      <rPr>
        <sz val="11"/>
        <rFont val="宋体"/>
        <charset val="134"/>
      </rPr>
      <t>节能环保支出</t>
    </r>
  </si>
  <si>
    <r>
      <rPr>
        <sz val="11"/>
        <rFont val="宋体"/>
        <charset val="134"/>
      </rPr>
      <t>　11.</t>
    </r>
    <r>
      <rPr>
        <sz val="11"/>
        <rFont val="宋体"/>
        <charset val="134"/>
      </rPr>
      <t>城乡社区支出</t>
    </r>
  </si>
  <si>
    <r>
      <rPr>
        <sz val="11"/>
        <rFont val="宋体"/>
        <charset val="134"/>
      </rPr>
      <t>　12.</t>
    </r>
    <r>
      <rPr>
        <sz val="11"/>
        <rFont val="宋体"/>
        <charset val="134"/>
      </rPr>
      <t>农林水支出</t>
    </r>
  </si>
  <si>
    <r>
      <rPr>
        <sz val="11"/>
        <rFont val="宋体"/>
        <charset val="134"/>
      </rPr>
      <t>　13.</t>
    </r>
    <r>
      <rPr>
        <sz val="11"/>
        <rFont val="宋体"/>
        <charset val="134"/>
      </rPr>
      <t>交通运输支出</t>
    </r>
  </si>
  <si>
    <r>
      <rPr>
        <sz val="11"/>
        <rFont val="宋体"/>
        <charset val="134"/>
      </rPr>
      <t>　14.</t>
    </r>
    <r>
      <rPr>
        <sz val="11"/>
        <rFont val="宋体"/>
        <charset val="134"/>
      </rPr>
      <t>资源勘探工业信息等支出</t>
    </r>
  </si>
  <si>
    <r>
      <rPr>
        <sz val="11"/>
        <rFont val="宋体"/>
        <charset val="134"/>
      </rPr>
      <t>　15.</t>
    </r>
    <r>
      <rPr>
        <sz val="11"/>
        <rFont val="宋体"/>
        <charset val="134"/>
      </rPr>
      <t>商业服务业等支出</t>
    </r>
  </si>
  <si>
    <r>
      <rPr>
        <sz val="11"/>
        <rFont val="宋体"/>
        <charset val="134"/>
      </rPr>
      <t>　16.</t>
    </r>
    <r>
      <rPr>
        <sz val="11"/>
        <rFont val="宋体"/>
        <charset val="134"/>
      </rPr>
      <t>金融支出</t>
    </r>
  </si>
  <si>
    <r>
      <rPr>
        <sz val="11"/>
        <rFont val="宋体"/>
        <charset val="134"/>
      </rPr>
      <t>　17.</t>
    </r>
    <r>
      <rPr>
        <sz val="11"/>
        <rFont val="宋体"/>
        <charset val="134"/>
      </rPr>
      <t>援助其他地区支出</t>
    </r>
  </si>
  <si>
    <r>
      <rPr>
        <sz val="11"/>
        <rFont val="宋体"/>
        <charset val="134"/>
      </rPr>
      <t>　18.</t>
    </r>
    <r>
      <rPr>
        <sz val="11"/>
        <rFont val="宋体"/>
        <charset val="134"/>
      </rPr>
      <t>自然资源海洋气象等支出</t>
    </r>
  </si>
  <si>
    <r>
      <rPr>
        <sz val="11"/>
        <rFont val="宋体"/>
        <charset val="134"/>
      </rPr>
      <t>　19.</t>
    </r>
    <r>
      <rPr>
        <sz val="11"/>
        <rFont val="宋体"/>
        <charset val="134"/>
      </rPr>
      <t>住房保障支出</t>
    </r>
  </si>
  <si>
    <r>
      <rPr>
        <sz val="11"/>
        <rFont val="宋体"/>
        <charset val="134"/>
      </rPr>
      <t>　20.</t>
    </r>
    <r>
      <rPr>
        <sz val="11"/>
        <rFont val="宋体"/>
        <charset val="134"/>
      </rPr>
      <t>粮油物资储备支出</t>
    </r>
  </si>
  <si>
    <r>
      <rPr>
        <sz val="11"/>
        <rFont val="宋体"/>
        <charset val="134"/>
      </rPr>
      <t>　21.</t>
    </r>
    <r>
      <rPr>
        <sz val="11"/>
        <rFont val="宋体"/>
        <charset val="134"/>
      </rPr>
      <t>灾害防治及应急管理支出</t>
    </r>
  </si>
  <si>
    <t>　22.预备费</t>
  </si>
  <si>
    <r>
      <rPr>
        <sz val="11"/>
        <rFont val="宋体"/>
        <charset val="134"/>
      </rPr>
      <t>　23.</t>
    </r>
    <r>
      <rPr>
        <sz val="11"/>
        <rFont val="宋体"/>
        <charset val="134"/>
      </rPr>
      <t>债务付息支出</t>
    </r>
  </si>
  <si>
    <t>　24.债务还本支出</t>
  </si>
  <si>
    <t>　25.其他支出</t>
  </si>
  <si>
    <t>二、提前下达和提前告知上级专项转          移支付支出</t>
  </si>
  <si>
    <t>总计</t>
  </si>
  <si>
    <r>
      <rPr>
        <sz val="18"/>
        <rFont val="Times New Roman"/>
        <charset val="134"/>
      </rPr>
      <t>2026</t>
    </r>
    <r>
      <rPr>
        <sz val="18"/>
        <rFont val="仿宋_GB2312"/>
        <charset val="134"/>
      </rPr>
      <t>年一般公共预算支出表</t>
    </r>
  </si>
  <si>
    <r>
      <rPr>
        <sz val="11"/>
        <rFont val="仿宋_GB2312"/>
        <charset val="134"/>
      </rPr>
      <t>单位：万元</t>
    </r>
  </si>
  <si>
    <r>
      <rPr>
        <sz val="11"/>
        <rFont val="黑体"/>
        <charset val="134"/>
      </rPr>
      <t>项目</t>
    </r>
  </si>
  <si>
    <t>上年
预算数</t>
  </si>
  <si>
    <t>上年预计
执行数</t>
  </si>
  <si>
    <r>
      <rPr>
        <sz val="11"/>
        <rFont val="黑体"/>
        <charset val="134"/>
      </rPr>
      <t>预算数</t>
    </r>
  </si>
  <si>
    <t>科目
编码</t>
  </si>
  <si>
    <t>科目名称</t>
  </si>
  <si>
    <r>
      <rPr>
        <sz val="11"/>
        <rFont val="黑体"/>
        <charset val="134"/>
      </rPr>
      <t>金额</t>
    </r>
  </si>
  <si>
    <r>
      <rPr>
        <sz val="11"/>
        <rFont val="黑体"/>
        <charset val="134"/>
      </rPr>
      <t>为上年
预算数的</t>
    </r>
    <r>
      <rPr>
        <sz val="11"/>
        <rFont val="Times New Roman"/>
        <charset val="134"/>
      </rPr>
      <t>%</t>
    </r>
  </si>
  <si>
    <r>
      <rPr>
        <sz val="11"/>
        <rFont val="黑体"/>
        <charset val="134"/>
      </rPr>
      <t>为上年预计执行数的</t>
    </r>
    <r>
      <rPr>
        <sz val="11"/>
        <rFont val="Times New Roman"/>
        <charset val="134"/>
      </rPr>
      <t>%</t>
    </r>
  </si>
  <si>
    <t>201</t>
  </si>
  <si>
    <t>一般公共服务支出</t>
  </si>
  <si>
    <t>20101</t>
  </si>
  <si>
    <t>人大事务</t>
  </si>
  <si>
    <t>20102</t>
  </si>
  <si>
    <t>政协事务</t>
  </si>
  <si>
    <t>20103</t>
  </si>
  <si>
    <t>政府办公厅（室）及相关机构事务</t>
  </si>
  <si>
    <t>20104</t>
  </si>
  <si>
    <t>发展与改革事务</t>
  </si>
  <si>
    <t>20105</t>
  </si>
  <si>
    <t>统计信息事务</t>
  </si>
  <si>
    <t>20106</t>
  </si>
  <si>
    <t>财政事务</t>
  </si>
  <si>
    <t>20107</t>
  </si>
  <si>
    <t>税收事务</t>
  </si>
  <si>
    <t>20108</t>
  </si>
  <si>
    <t>审计事务</t>
  </si>
  <si>
    <t>20109</t>
  </si>
  <si>
    <t>海关事务</t>
  </si>
  <si>
    <t/>
  </si>
  <si>
    <t>20111</t>
  </si>
  <si>
    <t>纪检监察事务</t>
  </si>
  <si>
    <t>20113</t>
  </si>
  <si>
    <t>商贸事务</t>
  </si>
  <si>
    <t>20114</t>
  </si>
  <si>
    <t>知识产权事务</t>
  </si>
  <si>
    <t>20123</t>
  </si>
  <si>
    <t>民族事务</t>
  </si>
  <si>
    <t>20125</t>
  </si>
  <si>
    <t>港澳台事务</t>
  </si>
  <si>
    <t>20126</t>
  </si>
  <si>
    <t>档案事务</t>
  </si>
  <si>
    <t>20128</t>
  </si>
  <si>
    <t>民主党派及工商联事务</t>
  </si>
  <si>
    <t>20129</t>
  </si>
  <si>
    <t>群众团体事务</t>
  </si>
  <si>
    <t>20131</t>
  </si>
  <si>
    <t>党委办公厅（室）及相关机构事务</t>
  </si>
  <si>
    <t>20132</t>
  </si>
  <si>
    <t>组织事务</t>
  </si>
  <si>
    <t>20133</t>
  </si>
  <si>
    <t>宣传事务</t>
  </si>
  <si>
    <t>20134</t>
  </si>
  <si>
    <t>统战事务</t>
  </si>
  <si>
    <t>20135</t>
  </si>
  <si>
    <t>对外联络事务</t>
  </si>
  <si>
    <t>20136</t>
  </si>
  <si>
    <t>其他共产党事务支出</t>
  </si>
  <si>
    <t>20137</t>
  </si>
  <si>
    <t>网信事务</t>
  </si>
  <si>
    <t>20138</t>
  </si>
  <si>
    <t>市场监督管理事务</t>
  </si>
  <si>
    <t>20139</t>
  </si>
  <si>
    <t>社会工作事务</t>
  </si>
  <si>
    <t>20140</t>
  </si>
  <si>
    <t>信访事务</t>
  </si>
  <si>
    <t>20141</t>
  </si>
  <si>
    <t>数据事务</t>
  </si>
  <si>
    <t>20199</t>
  </si>
  <si>
    <t>其他一般公共服务支出</t>
  </si>
  <si>
    <t>202</t>
  </si>
  <si>
    <t>外交支出</t>
  </si>
  <si>
    <t>20201</t>
  </si>
  <si>
    <t>外交管理事务</t>
  </si>
  <si>
    <t>20202</t>
  </si>
  <si>
    <t>驻外机构</t>
  </si>
  <si>
    <t>20203</t>
  </si>
  <si>
    <t>对外援助</t>
  </si>
  <si>
    <t>20204</t>
  </si>
  <si>
    <t>国际组织</t>
  </si>
  <si>
    <t>20205</t>
  </si>
  <si>
    <t>对外合作与交流</t>
  </si>
  <si>
    <t>20206</t>
  </si>
  <si>
    <t>对外宣传</t>
  </si>
  <si>
    <t>20207</t>
  </si>
  <si>
    <t>边界勘界联检</t>
  </si>
  <si>
    <t>20208</t>
  </si>
  <si>
    <t>国际发展合作</t>
  </si>
  <si>
    <t>20299</t>
  </si>
  <si>
    <t>其他外交支出</t>
  </si>
  <si>
    <t>203</t>
  </si>
  <si>
    <t>国防支出</t>
  </si>
  <si>
    <t>20301</t>
  </si>
  <si>
    <t>军费</t>
  </si>
  <si>
    <t>20304</t>
  </si>
  <si>
    <t>国防科研事业</t>
  </si>
  <si>
    <t>20305</t>
  </si>
  <si>
    <t>专项工程</t>
  </si>
  <si>
    <t>20306</t>
  </si>
  <si>
    <t>国防动员</t>
  </si>
  <si>
    <t>20399</t>
  </si>
  <si>
    <t>其他国防支出</t>
  </si>
  <si>
    <t>204</t>
  </si>
  <si>
    <t>公共安全支出</t>
  </si>
  <si>
    <t>20401</t>
  </si>
  <si>
    <t>武装警察部队</t>
  </si>
  <si>
    <t>20402</t>
  </si>
  <si>
    <t>公安</t>
  </si>
  <si>
    <t>20403</t>
  </si>
  <si>
    <t>国家安全</t>
  </si>
  <si>
    <t>20404</t>
  </si>
  <si>
    <t>检察</t>
  </si>
  <si>
    <t>20405</t>
  </si>
  <si>
    <t>法院</t>
  </si>
  <si>
    <t>20406</t>
  </si>
  <si>
    <t>司法</t>
  </si>
  <si>
    <t>20407</t>
  </si>
  <si>
    <t>监狱</t>
  </si>
  <si>
    <t>20408</t>
  </si>
  <si>
    <t>强制隔离戒毒</t>
  </si>
  <si>
    <t>20409</t>
  </si>
  <si>
    <t>国家保密</t>
  </si>
  <si>
    <t>20410</t>
  </si>
  <si>
    <t>缉私警察</t>
  </si>
  <si>
    <t>20499</t>
  </si>
  <si>
    <t>其他公共安全支出</t>
  </si>
  <si>
    <t>205</t>
  </si>
  <si>
    <t>教育支出</t>
  </si>
  <si>
    <t>20501</t>
  </si>
  <si>
    <t>教育管理事务</t>
  </si>
  <si>
    <t>20502</t>
  </si>
  <si>
    <t>普通教育</t>
  </si>
  <si>
    <t>20503</t>
  </si>
  <si>
    <t>职业教育</t>
  </si>
  <si>
    <t>20504</t>
  </si>
  <si>
    <t>成人教育</t>
  </si>
  <si>
    <t>20505</t>
  </si>
  <si>
    <t>广播电视教育</t>
  </si>
  <si>
    <t>20506</t>
  </si>
  <si>
    <t>留学教育</t>
  </si>
  <si>
    <t>20507</t>
  </si>
  <si>
    <t>特殊教育</t>
  </si>
  <si>
    <t>20508</t>
  </si>
  <si>
    <t>进修及培训</t>
  </si>
  <si>
    <t>20509</t>
  </si>
  <si>
    <t>教育费附加安排的支出</t>
  </si>
  <si>
    <t>20599</t>
  </si>
  <si>
    <t>其他教育支出</t>
  </si>
  <si>
    <t>206</t>
  </si>
  <si>
    <t>科学技术支出</t>
  </si>
  <si>
    <t>20601</t>
  </si>
  <si>
    <t>科学技术管理事务</t>
  </si>
  <si>
    <t>20602</t>
  </si>
  <si>
    <t>基础研究</t>
  </si>
  <si>
    <t>20603</t>
  </si>
  <si>
    <t>应用研究</t>
  </si>
  <si>
    <t>20604</t>
  </si>
  <si>
    <t>技术研究与开发</t>
  </si>
  <si>
    <t>20605</t>
  </si>
  <si>
    <t>科技条件与服务</t>
  </si>
  <si>
    <t>20606</t>
  </si>
  <si>
    <t>社会科学</t>
  </si>
  <si>
    <t>20607</t>
  </si>
  <si>
    <t>科学技术普及</t>
  </si>
  <si>
    <t>20608</t>
  </si>
  <si>
    <t>科技交流与合作</t>
  </si>
  <si>
    <t>20609</t>
  </si>
  <si>
    <t>科技重大项目</t>
  </si>
  <si>
    <t>20699</t>
  </si>
  <si>
    <t>其他科学技术支出</t>
  </si>
  <si>
    <t>207</t>
  </si>
  <si>
    <t>文化旅游体育与传媒支出</t>
  </si>
  <si>
    <t>20701</t>
  </si>
  <si>
    <t>文化和旅游</t>
  </si>
  <si>
    <t>20702</t>
  </si>
  <si>
    <t>文物</t>
  </si>
  <si>
    <t>20703</t>
  </si>
  <si>
    <t>体育</t>
  </si>
  <si>
    <t>20706</t>
  </si>
  <si>
    <t>新闻出版电影</t>
  </si>
  <si>
    <t>20708</t>
  </si>
  <si>
    <t>广播电视</t>
  </si>
  <si>
    <t>20799</t>
  </si>
  <si>
    <t>其他文化旅游体育与传媒支出</t>
  </si>
  <si>
    <t>208</t>
  </si>
  <si>
    <t>社会保障和就业支出</t>
  </si>
  <si>
    <t>20801</t>
  </si>
  <si>
    <t>人力资源和社会保障管理事务</t>
  </si>
  <si>
    <t>20802</t>
  </si>
  <si>
    <t>民政管理事务</t>
  </si>
  <si>
    <t>20805</t>
  </si>
  <si>
    <t>行政事业单位养老支出</t>
  </si>
  <si>
    <t>20806</t>
  </si>
  <si>
    <t>企业改革补助</t>
  </si>
  <si>
    <t>20807</t>
  </si>
  <si>
    <t>就业补助</t>
  </si>
  <si>
    <t>20808</t>
  </si>
  <si>
    <t>抚恤</t>
  </si>
  <si>
    <t>20809</t>
  </si>
  <si>
    <t>退役安置</t>
  </si>
  <si>
    <t>20810</t>
  </si>
  <si>
    <t>社会福利</t>
  </si>
  <si>
    <t>20811</t>
  </si>
  <si>
    <t>残疾人事业</t>
  </si>
  <si>
    <t>20816</t>
  </si>
  <si>
    <t>红十字事业</t>
  </si>
  <si>
    <t>20819</t>
  </si>
  <si>
    <t>最低生活保障</t>
  </si>
  <si>
    <t>20820</t>
  </si>
  <si>
    <t>临时救助</t>
  </si>
  <si>
    <t>20821</t>
  </si>
  <si>
    <t>特困人员救助供养</t>
  </si>
  <si>
    <t>20824</t>
  </si>
  <si>
    <t>补充道路交通事故社会救助基金</t>
  </si>
  <si>
    <t>20825</t>
  </si>
  <si>
    <t>其他生活救助</t>
  </si>
  <si>
    <t>20826</t>
  </si>
  <si>
    <t>财政对基本养老保险基金的补助</t>
  </si>
  <si>
    <t>20827</t>
  </si>
  <si>
    <t>财政对其他社会保险基金的补助</t>
  </si>
  <si>
    <t>20828</t>
  </si>
  <si>
    <t>退役军人管理事务</t>
  </si>
  <si>
    <t>20830</t>
  </si>
  <si>
    <t>财政代缴社会保险费支出</t>
  </si>
  <si>
    <t>20899</t>
  </si>
  <si>
    <t>其他社会保障和就业支出</t>
  </si>
  <si>
    <t>210</t>
  </si>
  <si>
    <t>卫生健康支出</t>
  </si>
  <si>
    <t>21001</t>
  </si>
  <si>
    <t>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</si>
  <si>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</si>
  <si>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</si>
  <si>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</si>
  <si>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</si>
  <si>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</si>
  <si>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</si>
  <si>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</si>
  <si>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</si>
  <si>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</si>
  <si>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</si>
  <si>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</si>
  <si>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</si>
  <si>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</si>
  <si>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</si>
  <si>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21014</t>
  </si>
  <si>
    <t>优抚对象医疗</t>
  </si>
  <si>
    <t>21015</t>
  </si>
  <si>
    <t>医疗保障管理事务</t>
  </si>
  <si>
    <t>21017</t>
  </si>
  <si>
    <t>中医药事务</t>
  </si>
  <si>
    <t>21018</t>
  </si>
  <si>
    <t>疾病预防控制事务</t>
  </si>
  <si>
    <t>21019</t>
  </si>
  <si>
    <t>育幼服务</t>
  </si>
  <si>
    <t>21099</t>
  </si>
  <si>
    <t>其他卫生健康支出</t>
  </si>
  <si>
    <t>211</t>
  </si>
  <si>
    <t>节能环保支出</t>
  </si>
  <si>
    <t>21101</t>
  </si>
  <si>
    <t>环境保护管理事务</t>
  </si>
  <si>
    <t>21102</t>
  </si>
  <si>
    <t>环境监测与监察</t>
  </si>
  <si>
    <t>21103</t>
  </si>
  <si>
    <t>污染防治</t>
  </si>
  <si>
    <t>21104</t>
  </si>
  <si>
    <t>自然生态保护</t>
  </si>
  <si>
    <t>21105</t>
  </si>
  <si>
    <t>森林保护修复</t>
  </si>
  <si>
    <t>21107</t>
  </si>
  <si>
    <t>风沙荒漠治理</t>
  </si>
  <si>
    <t>21108</t>
  </si>
  <si>
    <t>退牧还草</t>
  </si>
  <si>
    <t>21109</t>
  </si>
  <si>
    <t>已垦草原退耕还草</t>
  </si>
  <si>
    <t>21110</t>
  </si>
  <si>
    <t>能源节约利用</t>
  </si>
  <si>
    <t>21111</t>
  </si>
  <si>
    <t>污染减排</t>
  </si>
  <si>
    <t>21112</t>
  </si>
  <si>
    <t>清洁能源</t>
  </si>
  <si>
    <t>21113</t>
  </si>
  <si>
    <t>循环经济</t>
  </si>
  <si>
    <t>21114</t>
  </si>
  <si>
    <t>能源管理事务</t>
  </si>
  <si>
    <t>21199</t>
  </si>
  <si>
    <t>其他节能环保支出</t>
  </si>
  <si>
    <t>212</t>
  </si>
  <si>
    <t>城乡社区支出</t>
  </si>
  <si>
    <t>21201</t>
  </si>
  <si>
    <t>城乡社区管理事务</t>
  </si>
  <si>
    <t>21202</t>
  </si>
  <si>
    <t>城乡社区规划与管理</t>
  </si>
  <si>
    <t>21203</t>
  </si>
  <si>
    <t>城乡社区公共设施</t>
  </si>
  <si>
    <t>21205</t>
  </si>
  <si>
    <t>城乡社区环境卫生</t>
  </si>
  <si>
    <t>21206</t>
  </si>
  <si>
    <t>建设市场管理与监督</t>
  </si>
  <si>
    <t>21299</t>
  </si>
  <si>
    <t>其他城乡社区支出</t>
  </si>
  <si>
    <t>213</t>
  </si>
  <si>
    <t>农林水支出</t>
  </si>
  <si>
    <t>21301</t>
  </si>
  <si>
    <t>农业农村</t>
  </si>
  <si>
    <t>21302</t>
  </si>
  <si>
    <t>林业和草原</t>
  </si>
  <si>
    <t>21303</t>
  </si>
  <si>
    <t>水利</t>
  </si>
  <si>
    <t>21305</t>
  </si>
  <si>
    <t>巩固脱贫攻坚成果衔接乡村振兴</t>
  </si>
  <si>
    <t>21307</t>
  </si>
  <si>
    <t>农村综合改革</t>
  </si>
  <si>
    <t>21308</t>
  </si>
  <si>
    <t>普惠金融发展支出</t>
  </si>
  <si>
    <t>21309</t>
  </si>
  <si>
    <t>目标价格补贴</t>
  </si>
  <si>
    <t>21399</t>
  </si>
  <si>
    <t>其他农林水支出</t>
  </si>
  <si>
    <t>214</t>
  </si>
  <si>
    <t>交通运输支出</t>
  </si>
  <si>
    <t>21401</t>
  </si>
  <si>
    <t>公路水路运输</t>
  </si>
  <si>
    <t>21402</t>
  </si>
  <si>
    <t>铁路运输</t>
  </si>
  <si>
    <t>21403</t>
  </si>
  <si>
    <t>民用航空运输</t>
  </si>
  <si>
    <t>21405</t>
  </si>
  <si>
    <t>邮政业支出</t>
  </si>
  <si>
    <t>21499</t>
  </si>
  <si>
    <t>其他交通运输支出</t>
  </si>
  <si>
    <t>215</t>
  </si>
  <si>
    <t>资源勘探工业信息等支出</t>
  </si>
  <si>
    <t>21501</t>
  </si>
  <si>
    <t>资源勘探开发</t>
  </si>
  <si>
    <t>21502</t>
  </si>
  <si>
    <t>制造业</t>
  </si>
  <si>
    <t>21503</t>
  </si>
  <si>
    <t>建筑业</t>
  </si>
  <si>
    <t>21505</t>
  </si>
  <si>
    <t>工业和信息产业</t>
  </si>
  <si>
    <t>21507</t>
  </si>
  <si>
    <t>国有资产监管</t>
  </si>
  <si>
    <t>21508</t>
  </si>
  <si>
    <t>支持中小企业发展和管理支出</t>
  </si>
  <si>
    <t>21599</t>
  </si>
  <si>
    <t>其他资源勘探工业信息等支出</t>
  </si>
  <si>
    <t>216</t>
  </si>
  <si>
    <t>商业服务业等支出</t>
  </si>
  <si>
    <t>21602</t>
  </si>
  <si>
    <t>商业流通事务</t>
  </si>
  <si>
    <t>21606</t>
  </si>
  <si>
    <t>涉外发展服务支出</t>
  </si>
  <si>
    <t>21699</t>
  </si>
  <si>
    <t>其他商业服务业等支出</t>
  </si>
  <si>
    <t>217</t>
  </si>
  <si>
    <t>金融支出</t>
  </si>
  <si>
    <t>21701</t>
  </si>
  <si>
    <t>金融部门行政支出</t>
  </si>
  <si>
    <t>21702</t>
  </si>
  <si>
    <t>金融部门监管支出</t>
  </si>
  <si>
    <t>21703</t>
  </si>
  <si>
    <t>金融发展支出</t>
  </si>
  <si>
    <t>21704</t>
  </si>
  <si>
    <t>金融调控支出</t>
  </si>
  <si>
    <t>21799</t>
  </si>
  <si>
    <t>其他金融支出</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</si>
  <si>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</si>
  <si>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</si>
  <si>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</si>
  <si>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</si>
  <si>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</si>
  <si>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</si>
  <si>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</si>
  <si>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</si>
  <si>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</si>
  <si>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</si>
  <si>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</si>
  <si>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</si>
  <si>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</si>
  <si>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</si>
  <si>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</si>
  <si>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</si>
  <si>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</si>
  <si>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</si>
  <si>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其他支出</t>
  </si>
  <si>
    <t>220</t>
  </si>
  <si>
    <t>自然资源海洋气象等支出</t>
  </si>
  <si>
    <t>22001</t>
  </si>
  <si>
    <t>自然资源事务</t>
  </si>
  <si>
    <t>22005</t>
  </si>
  <si>
    <t>气象事务</t>
  </si>
  <si>
    <t>22099</t>
  </si>
  <si>
    <t>其他自然资源海洋气象等支出</t>
  </si>
  <si>
    <t>221</t>
  </si>
  <si>
    <t>住房保障支出</t>
  </si>
  <si>
    <t>22101</t>
  </si>
  <si>
    <t>保障性安居工程支出</t>
  </si>
  <si>
    <t>22102</t>
  </si>
  <si>
    <t>住房改革支出</t>
  </si>
  <si>
    <t>22103</t>
  </si>
  <si>
    <t>城乡社区住宅</t>
  </si>
  <si>
    <t>222</t>
  </si>
  <si>
    <t>粮油物资储备支出</t>
  </si>
  <si>
    <t>22201</t>
  </si>
  <si>
    <t>粮油物资事务</t>
  </si>
  <si>
    <t>22203</t>
  </si>
  <si>
    <t>能源储备</t>
  </si>
  <si>
    <t>22204</t>
  </si>
  <si>
    <t>粮油储备</t>
  </si>
  <si>
    <t>22205</t>
  </si>
  <si>
    <t>重要商品储备</t>
  </si>
  <si>
    <t>224</t>
  </si>
  <si>
    <t>灾害防治及应急管理支出</t>
  </si>
  <si>
    <t>22401</t>
  </si>
  <si>
    <t>应急管理事务</t>
  </si>
  <si>
    <t>22402</t>
  </si>
  <si>
    <t>消防救援事务</t>
  </si>
  <si>
    <t>22404</t>
  </si>
  <si>
    <t>矿山安全</t>
  </si>
  <si>
    <t>22405</t>
  </si>
  <si>
    <t>地震事务</t>
  </si>
  <si>
    <t>22406</t>
  </si>
  <si>
    <t>自然灾害防治</t>
  </si>
  <si>
    <t>22407</t>
  </si>
  <si>
    <t>自然灾害救灾及恢复重建支出</t>
  </si>
  <si>
    <t>22499</t>
  </si>
  <si>
    <t>其他灾害防治及应急管理支出</t>
  </si>
  <si>
    <t>227</t>
  </si>
  <si>
    <t>预备费</t>
  </si>
  <si>
    <t>229</t>
  </si>
  <si>
    <t>22902</t>
  </si>
  <si>
    <t>年初预留</t>
  </si>
  <si>
    <t>22999</t>
  </si>
  <si>
    <t>232</t>
  </si>
  <si>
    <t>债务付息支出</t>
  </si>
  <si>
    <t>23203</t>
  </si>
  <si>
    <t>地方政府一般债务付息支出</t>
  </si>
  <si>
    <t>233</t>
  </si>
  <si>
    <t>债务发行费用支出</t>
  </si>
  <si>
    <t>23303</t>
  </si>
  <si>
    <t>地方政府一般债务发行费用支出</t>
  </si>
  <si>
    <t>支出总计</t>
  </si>
  <si>
    <t>I列录入预算数</t>
  </si>
  <si>
    <t>2101902</t>
  </si>
  <si>
    <t>育儿补贴</t>
  </si>
  <si>
    <t>新增科目，仅限录入预算数</t>
  </si>
  <si>
    <t>2013904</t>
  </si>
  <si>
    <t>专项业务</t>
  </si>
  <si>
    <t>2080209</t>
  </si>
  <si>
    <t>老龄事务</t>
  </si>
  <si>
    <t>2130101</t>
  </si>
  <si>
    <t>行政运行</t>
  </si>
  <si>
    <t>2130102</t>
  </si>
  <si>
    <t>一般行政管理事务</t>
  </si>
  <si>
    <t>2130103</t>
  </si>
  <si>
    <t>机关服务</t>
  </si>
  <si>
    <t>2130104</t>
  </si>
  <si>
    <t>事业运行</t>
  </si>
  <si>
    <t>2210111</t>
  </si>
  <si>
    <t>配租型住房保障</t>
  </si>
  <si>
    <t>2010101</t>
  </si>
  <si>
    <t>2010102</t>
  </si>
  <si>
    <t>2010103</t>
  </si>
  <si>
    <t>2010104</t>
  </si>
  <si>
    <t>人大会议</t>
  </si>
  <si>
    <t>2010105</t>
  </si>
  <si>
    <t>人大立法</t>
  </si>
  <si>
    <t>2010106</t>
  </si>
  <si>
    <t>人大监督</t>
  </si>
  <si>
    <t>2010107</t>
  </si>
  <si>
    <t>人大代表履职能力提升</t>
  </si>
  <si>
    <t>2010108</t>
  </si>
  <si>
    <t>代表工作</t>
  </si>
  <si>
    <t>2010109</t>
  </si>
  <si>
    <t>人大信访工作</t>
  </si>
  <si>
    <t>2010150</t>
  </si>
  <si>
    <t>2010199</t>
  </si>
  <si>
    <t>其他人大事务支出</t>
  </si>
  <si>
    <t>2010201</t>
  </si>
  <si>
    <t>2010202</t>
  </si>
  <si>
    <t>2010203</t>
  </si>
  <si>
    <t>2010204</t>
  </si>
  <si>
    <t>政协会议</t>
  </si>
  <si>
    <t>2010205</t>
  </si>
  <si>
    <t>委员视察</t>
  </si>
  <si>
    <t>2010206</t>
  </si>
  <si>
    <t>参政议政</t>
  </si>
  <si>
    <t>2010250</t>
  </si>
  <si>
    <t>2010299</t>
  </si>
  <si>
    <t>其他政协事务支出</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</si>
  <si>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</si>
  <si>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</si>
  <si>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</si>
  <si>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</si>
  <si>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</si>
  <si>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</si>
  <si>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</si>
  <si>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</si>
  <si>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</si>
  <si>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</si>
  <si>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</si>
  <si>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</si>
  <si>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</si>
  <si>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</si>
  <si>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</si>
  <si>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</si>
  <si>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</si>
  <si>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</si>
  <si>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</si>
  <si>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</si>
  <si>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</si>
  <si>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</si>
  <si>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</si>
  <si>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</si>
  <si>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</si>
  <si>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</si>
  <si>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</si>
  <si>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</si>
  <si>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</si>
  <si>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</si>
  <si>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</si>
  <si>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</si>
  <si>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</si>
  <si>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</si>
  <si>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</si>
  <si>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</si>
  <si>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</si>
  <si>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</si>
  <si>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</si>
  <si>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</si>
  <si>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</si>
  <si>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</si>
  <si>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</si>
  <si>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</si>
  <si>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</si>
  <si>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</si>
  <si>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</si>
  <si>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</si>
  <si>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</si>
  <si>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</si>
  <si>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</si>
  <si>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</si>
  <si>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</si>
  <si>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</si>
  <si>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</si>
  <si>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</si>
  <si>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</si>
  <si>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</si>
  <si>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</si>
  <si>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</si>
  <si>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</si>
  <si>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</si>
  <si>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2010701</t>
  </si>
  <si>
    <t>2010702</t>
  </si>
  <si>
    <t>2010703</t>
  </si>
  <si>
    <t>2010709</t>
  </si>
  <si>
    <t>2010710</t>
  </si>
  <si>
    <t>税收业务</t>
  </si>
  <si>
    <t>2010750</t>
  </si>
  <si>
    <t>2010799</t>
  </si>
  <si>
    <t>其他税收事务支出</t>
  </si>
  <si>
    <t>2010801</t>
  </si>
  <si>
    <t>2010802</t>
  </si>
  <si>
    <t>2010803</t>
  </si>
  <si>
    <t>2010804</t>
  </si>
  <si>
    <t>审计业务</t>
  </si>
  <si>
    <t>2010805</t>
  </si>
  <si>
    <t>审计管理</t>
  </si>
  <si>
    <t>2010806</t>
  </si>
  <si>
    <t>2010850</t>
  </si>
  <si>
    <t>2010899</t>
  </si>
  <si>
    <t>其他审计事务支出</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</si>
  <si>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</si>
  <si>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</si>
  <si>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</si>
  <si>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</si>
  <si>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</si>
  <si>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</si>
  <si>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</si>
  <si>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</si>
  <si>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</si>
  <si>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</si>
  <si>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</si>
  <si>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</si>
  <si>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</si>
  <si>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</si>
  <si>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</si>
  <si>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</si>
  <si>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</si>
  <si>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</si>
  <si>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</si>
  <si>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2011101</t>
  </si>
  <si>
    <t>2011102</t>
  </si>
  <si>
    <t>2011103</t>
  </si>
  <si>
    <t>2011104</t>
  </si>
  <si>
    <t>大案要案查处</t>
  </si>
  <si>
    <t>2011105</t>
  </si>
  <si>
    <t>派驻派出机构</t>
  </si>
  <si>
    <t>2011106</t>
  </si>
  <si>
    <t>巡视工作</t>
  </si>
  <si>
    <t>2011150</t>
  </si>
  <si>
    <t>2011199</t>
  </si>
  <si>
    <t>其他纪检监察事务支出</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</si>
  <si>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</si>
  <si>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</si>
  <si>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</si>
  <si>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</si>
  <si>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</si>
  <si>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</si>
  <si>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</si>
  <si>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</si>
  <si>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</si>
  <si>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</si>
  <si>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</si>
  <si>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</si>
  <si>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</si>
  <si>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</si>
  <si>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</si>
  <si>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</si>
  <si>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</si>
  <si>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</si>
  <si>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</si>
  <si>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</si>
  <si>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</si>
  <si>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</si>
  <si>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</si>
  <si>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</si>
  <si>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</si>
  <si>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</si>
  <si>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</si>
  <si>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</si>
  <si>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</si>
  <si>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</si>
  <si>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</si>
  <si>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</si>
  <si>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</si>
  <si>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</si>
  <si>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2012301</t>
  </si>
  <si>
    <t>2012302</t>
  </si>
  <si>
    <t>2012303</t>
  </si>
  <si>
    <t>2012304</t>
  </si>
  <si>
    <t>民族工作专项</t>
  </si>
  <si>
    <t>2012350</t>
  </si>
  <si>
    <t>2012399</t>
  </si>
  <si>
    <t>其他民族事务支出</t>
  </si>
  <si>
    <t>2012501</t>
  </si>
  <si>
    <t>2012502</t>
  </si>
  <si>
    <t>2012503</t>
  </si>
  <si>
    <t>2012504</t>
  </si>
  <si>
    <t>港澳事务</t>
  </si>
  <si>
    <t>2012505</t>
  </si>
  <si>
    <t>台湾事务</t>
  </si>
  <si>
    <t>2012550</t>
  </si>
  <si>
    <t>2012599</t>
  </si>
  <si>
    <t>其他港澳台事务支出</t>
  </si>
  <si>
    <t>2012601</t>
  </si>
  <si>
    <t>2012602</t>
  </si>
  <si>
    <t>2012603</t>
  </si>
  <si>
    <t>2012604</t>
  </si>
  <si>
    <t>档案馆</t>
  </si>
  <si>
    <t>2012699</t>
  </si>
  <si>
    <t>其他档案事务支出</t>
  </si>
  <si>
    <t>2012801</t>
  </si>
  <si>
    <t>2012802</t>
  </si>
  <si>
    <t>2012803</t>
  </si>
  <si>
    <t>2012804</t>
  </si>
  <si>
    <t>2012850</t>
  </si>
  <si>
    <t>2012899</t>
  </si>
  <si>
    <t>其他民主党派及工商联事务支出</t>
  </si>
  <si>
    <t>2012901</t>
  </si>
  <si>
    <t>2012902</t>
  </si>
  <si>
    <t>2012903</t>
  </si>
  <si>
    <t>2012906</t>
  </si>
  <si>
    <t>工会事务</t>
  </si>
  <si>
    <t>2012950</t>
  </si>
  <si>
    <t>2012999</t>
  </si>
  <si>
    <t>其他群众团体事务支出</t>
  </si>
  <si>
    <t>2013101</t>
  </si>
  <si>
    <t>2013102</t>
  </si>
  <si>
    <t>2013103</t>
  </si>
  <si>
    <t>2013105</t>
  </si>
  <si>
    <t>2013150</t>
  </si>
  <si>
    <t>2013199</t>
  </si>
  <si>
    <t>其他党委办公厅（室）及相关机构事务支出</t>
  </si>
  <si>
    <t>2013201</t>
  </si>
  <si>
    <t>2013202</t>
  </si>
  <si>
    <t>2013203</t>
  </si>
  <si>
    <t>2013204</t>
  </si>
  <si>
    <t>公务员事务</t>
  </si>
  <si>
    <t>2013250</t>
  </si>
  <si>
    <t>2013299</t>
  </si>
  <si>
    <t>其他组织事务支出</t>
  </si>
  <si>
    <t>2013301</t>
  </si>
  <si>
    <t>2013302</t>
  </si>
  <si>
    <t>2013303</t>
  </si>
  <si>
    <t>2013304</t>
  </si>
  <si>
    <t>宣传管理</t>
  </si>
  <si>
    <t>2013350</t>
  </si>
  <si>
    <t>2013399</t>
  </si>
  <si>
    <t>其他宣传事务支出</t>
  </si>
  <si>
    <t>2013401</t>
  </si>
  <si>
    <t>2013402</t>
  </si>
  <si>
    <t>2013403</t>
  </si>
  <si>
    <t>2013404</t>
  </si>
  <si>
    <t>宗教事务</t>
  </si>
  <si>
    <t>2013405</t>
  </si>
  <si>
    <t>华侨事务</t>
  </si>
  <si>
    <t>2013450</t>
  </si>
  <si>
    <t>2013499</t>
  </si>
  <si>
    <t>其他统战事务支出</t>
  </si>
  <si>
    <t>2013501</t>
  </si>
  <si>
    <t>2013502</t>
  </si>
  <si>
    <t>2013503</t>
  </si>
  <si>
    <t>2013550</t>
  </si>
  <si>
    <t>2013599</t>
  </si>
  <si>
    <t>其他对外联络事务支出</t>
  </si>
  <si>
    <t>2013601</t>
  </si>
  <si>
    <t>2013602</t>
  </si>
  <si>
    <t>2013603</t>
  </si>
  <si>
    <t>2013650</t>
  </si>
  <si>
    <t>2013699</t>
  </si>
  <si>
    <t>2013701</t>
  </si>
  <si>
    <t>2013702</t>
  </si>
  <si>
    <t>2013703</t>
  </si>
  <si>
    <t>2013704</t>
  </si>
  <si>
    <t>信息安全事务</t>
  </si>
  <si>
    <t>2013750</t>
  </si>
  <si>
    <t>2013799</t>
  </si>
  <si>
    <t>其他网信事务支出</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</si>
  <si>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</si>
  <si>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</si>
  <si>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</si>
  <si>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</si>
  <si>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</si>
  <si>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</si>
  <si>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</si>
  <si>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</si>
  <si>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</si>
  <si>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</si>
  <si>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</si>
  <si>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</si>
  <si>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</si>
  <si>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</si>
  <si>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</si>
  <si>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</si>
  <si>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</si>
  <si>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</si>
  <si>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</si>
  <si>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</si>
  <si>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</si>
  <si>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</si>
  <si>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</si>
  <si>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2013901</t>
  </si>
  <si>
    <t>2013902</t>
  </si>
  <si>
    <t>2013903</t>
  </si>
  <si>
    <t>2013950</t>
  </si>
  <si>
    <t>2013999</t>
  </si>
  <si>
    <t>其他社会工作事务支出</t>
  </si>
  <si>
    <t>2014001</t>
  </si>
  <si>
    <t>2014002</t>
  </si>
  <si>
    <t>2014003</t>
  </si>
  <si>
    <t>2014004</t>
  </si>
  <si>
    <t>信访业务</t>
  </si>
  <si>
    <t>2014050</t>
  </si>
  <si>
    <t>2014099</t>
  </si>
  <si>
    <t>其他信访事务支出</t>
  </si>
  <si>
    <t>2014101</t>
  </si>
  <si>
    <t>2014102</t>
  </si>
  <si>
    <t>2014103</t>
  </si>
  <si>
    <t>2014150</t>
  </si>
  <si>
    <t>2014199</t>
  </si>
  <si>
    <t>其他数据事务支出</t>
  </si>
  <si>
    <t>2019901</t>
  </si>
  <si>
    <t>国家赔偿费用支出</t>
  </si>
  <si>
    <t>2019999</t>
  </si>
  <si>
    <t>2020101</t>
  </si>
  <si>
    <t>2020102</t>
  </si>
  <si>
    <t>2020103</t>
  </si>
  <si>
    <t>2020104</t>
  </si>
  <si>
    <t>2020150</t>
  </si>
  <si>
    <t>2020199</t>
  </si>
  <si>
    <t>其他外交管理事务支出</t>
  </si>
  <si>
    <t>2020201</t>
  </si>
  <si>
    <t>驻外使领馆（团、处）</t>
  </si>
  <si>
    <t>2020202</t>
  </si>
  <si>
    <t>其他驻外机构支出</t>
  </si>
  <si>
    <t>2020304</t>
  </si>
  <si>
    <t>援外优惠贷款贴息</t>
  </si>
  <si>
    <t>2020306</t>
  </si>
  <si>
    <t>2020401</t>
  </si>
  <si>
    <t>国际组织会费</t>
  </si>
  <si>
    <t>2020402</t>
  </si>
  <si>
    <t>国际组织捐赠</t>
  </si>
  <si>
    <t>2020403</t>
  </si>
  <si>
    <t>维和摊款</t>
  </si>
  <si>
    <t>2020404</t>
  </si>
  <si>
    <t>国际组织股金及基金</t>
  </si>
  <si>
    <t>2020499</t>
  </si>
  <si>
    <t>其他国际组织支出</t>
  </si>
  <si>
    <t>2020503</t>
  </si>
  <si>
    <t>在华国际会议</t>
  </si>
  <si>
    <t>2020504</t>
  </si>
  <si>
    <t>国际交流活动</t>
  </si>
  <si>
    <t>2020505</t>
  </si>
  <si>
    <t>对外合作活动</t>
  </si>
  <si>
    <t>2020599</t>
  </si>
  <si>
    <t>其他对外合作与交流支出</t>
  </si>
  <si>
    <t>2020601</t>
  </si>
  <si>
    <t>2020701</t>
  </si>
  <si>
    <t>边界勘界</t>
  </si>
  <si>
    <t>2020702</t>
  </si>
  <si>
    <t>边界联检</t>
  </si>
  <si>
    <t>2020703</t>
  </si>
  <si>
    <t>边界界桩维护</t>
  </si>
  <si>
    <t>2020799</t>
  </si>
  <si>
    <t>2020801</t>
  </si>
  <si>
    <t>2020802</t>
  </si>
  <si>
    <t>2020803</t>
  </si>
  <si>
    <t>2020850</t>
  </si>
  <si>
    <t>2020899</t>
  </si>
  <si>
    <t>其他国际发展合作支出</t>
  </si>
  <si>
    <t>2029999</t>
  </si>
  <si>
    <t>2030101</t>
  </si>
  <si>
    <t>现役部队</t>
  </si>
  <si>
    <t>2030102</t>
  </si>
  <si>
    <t>预备役部队</t>
  </si>
  <si>
    <t>2030199</t>
  </si>
  <si>
    <t>其他军费支出</t>
  </si>
  <si>
    <t>2030401</t>
  </si>
  <si>
    <t>2030501</t>
  </si>
  <si>
    <t>2030601</t>
  </si>
  <si>
    <t>兵役征集</t>
  </si>
  <si>
    <t>2030602</t>
  </si>
  <si>
    <t>经济动员</t>
  </si>
  <si>
    <t>2030603</t>
  </si>
  <si>
    <t>人民防空</t>
  </si>
  <si>
    <t>2030604</t>
  </si>
  <si>
    <t>交通战备</t>
  </si>
  <si>
    <t>2030607</t>
  </si>
  <si>
    <t>民兵</t>
  </si>
  <si>
    <t>2030608</t>
  </si>
  <si>
    <t>边海防</t>
  </si>
  <si>
    <t>2030699</t>
  </si>
  <si>
    <t>其他国防动员支出</t>
  </si>
  <si>
    <t>2039999</t>
  </si>
  <si>
    <t>2040101</t>
  </si>
  <si>
    <t>2040199</t>
  </si>
  <si>
    <t>其他武装警察部队支出</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</si>
  <si>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</si>
  <si>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</si>
  <si>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</si>
  <si>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</si>
  <si>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</si>
  <si>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</si>
  <si>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</si>
  <si>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</si>
  <si>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</si>
  <si>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</si>
  <si>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</si>
  <si>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</si>
  <si>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</si>
  <si>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</si>
  <si>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</si>
  <si>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2040301</t>
  </si>
  <si>
    <t>2040302</t>
  </si>
  <si>
    <t>2040303</t>
  </si>
  <si>
    <t>2040304</t>
  </si>
  <si>
    <t>安全业务</t>
  </si>
  <si>
    <t>2040350</t>
  </si>
  <si>
    <t>2040399</t>
  </si>
  <si>
    <t>其他国家安全支出</t>
  </si>
  <si>
    <t>2040401</t>
  </si>
  <si>
    <t>2040402</t>
  </si>
  <si>
    <t>2040403</t>
  </si>
  <si>
    <t>2040409</t>
  </si>
  <si>
    <t>“两房”建设</t>
  </si>
  <si>
    <t>2040410</t>
  </si>
  <si>
    <t>检察监督</t>
  </si>
  <si>
    <t>2040450</t>
  </si>
  <si>
    <t>2040499</t>
  </si>
  <si>
    <t>其他检察支出</t>
  </si>
  <si>
    <t>2040501</t>
  </si>
  <si>
    <t>2040502</t>
  </si>
  <si>
    <t>2040503</t>
  </si>
  <si>
    <t>2040504</t>
  </si>
  <si>
    <t>案件审判</t>
  </si>
  <si>
    <t>2040505</t>
  </si>
  <si>
    <t>案件执行</t>
  </si>
  <si>
    <t>2040506</t>
  </si>
  <si>
    <t>“两庭”建设</t>
  </si>
  <si>
    <t>2040550</t>
  </si>
  <si>
    <t>2040599</t>
  </si>
  <si>
    <t>其他法院支出</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</si>
  <si>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</si>
  <si>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</si>
  <si>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</si>
  <si>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</si>
  <si>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</si>
  <si>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</si>
  <si>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</si>
  <si>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</si>
  <si>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</si>
  <si>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</si>
  <si>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</si>
  <si>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</si>
  <si>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</si>
  <si>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</si>
  <si>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</si>
  <si>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</si>
  <si>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</si>
  <si>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</si>
  <si>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</si>
  <si>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</si>
  <si>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</si>
  <si>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</si>
  <si>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</si>
  <si>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</si>
  <si>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</si>
  <si>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</si>
  <si>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</si>
  <si>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</si>
  <si>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</si>
  <si>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</si>
  <si>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</si>
  <si>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</si>
  <si>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</si>
  <si>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</si>
  <si>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</si>
  <si>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</si>
  <si>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</si>
  <si>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</si>
  <si>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</si>
  <si>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</si>
  <si>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</si>
  <si>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</si>
  <si>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</si>
  <si>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</si>
  <si>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</si>
  <si>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</si>
  <si>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</si>
  <si>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2040901</t>
  </si>
  <si>
    <t>2040902</t>
  </si>
  <si>
    <t>2040903</t>
  </si>
  <si>
    <t>2040904</t>
  </si>
  <si>
    <t>保密技术</t>
  </si>
  <si>
    <t>2040905</t>
  </si>
  <si>
    <t>保密管理</t>
  </si>
  <si>
    <t>2040950</t>
  </si>
  <si>
    <t>2040999</t>
  </si>
  <si>
    <t>其他国家保密支出</t>
  </si>
  <si>
    <t>2041001</t>
  </si>
  <si>
    <t>2041002</t>
  </si>
  <si>
    <t>2041006</t>
  </si>
  <si>
    <t>2041007</t>
  </si>
  <si>
    <t>缉私业务</t>
  </si>
  <si>
    <t>2041099</t>
  </si>
  <si>
    <t>其他缉私警察支出</t>
  </si>
  <si>
    <t>2049902</t>
  </si>
  <si>
    <t>国家司法救助支出</t>
  </si>
  <si>
    <t>2049999</t>
  </si>
  <si>
    <t>2050101</t>
  </si>
  <si>
    <t>2050102</t>
  </si>
  <si>
    <t>2050103</t>
  </si>
  <si>
    <t>2050199</t>
  </si>
  <si>
    <t>其他教育管理事务支出</t>
  </si>
  <si>
    <t>2050201</t>
  </si>
  <si>
    <t>学前教育</t>
  </si>
  <si>
    <t>2050202</t>
  </si>
  <si>
    <t>小学教育</t>
  </si>
  <si>
    <t>2050203</t>
  </si>
  <si>
    <t>初中教育</t>
  </si>
  <si>
    <t>2050204</t>
  </si>
  <si>
    <t>高中教育</t>
  </si>
  <si>
    <t>2050205</t>
  </si>
  <si>
    <t>高等教育</t>
  </si>
  <si>
    <t>2050299</t>
  </si>
  <si>
    <t>其他普通教育支出</t>
  </si>
  <si>
    <t>2050301</t>
  </si>
  <si>
    <t>初等职业教育</t>
  </si>
  <si>
    <t>2050302</t>
  </si>
  <si>
    <t>中等职业教育</t>
  </si>
  <si>
    <t>2050303</t>
  </si>
  <si>
    <t>技校教育</t>
  </si>
  <si>
    <t>2050305</t>
  </si>
  <si>
    <t>高等职业教育</t>
  </si>
  <si>
    <t>2050399</t>
  </si>
  <si>
    <t>其他职业教育支出</t>
  </si>
  <si>
    <t>2050401</t>
  </si>
  <si>
    <t>成人初等教育</t>
  </si>
  <si>
    <t>2050402</t>
  </si>
  <si>
    <t>成人中等教育</t>
  </si>
  <si>
    <t>2050403</t>
  </si>
  <si>
    <t>成人高等教育</t>
  </si>
  <si>
    <t>2050404</t>
  </si>
  <si>
    <t>成人广播电视教育</t>
  </si>
  <si>
    <t>2050499</t>
  </si>
  <si>
    <t>其他成人教育支出</t>
  </si>
  <si>
    <t>2050501</t>
  </si>
  <si>
    <t>广播电视学校</t>
  </si>
  <si>
    <t>2050502</t>
  </si>
  <si>
    <t>教育电视台</t>
  </si>
  <si>
    <t>2050599</t>
  </si>
  <si>
    <t>其他广播电视教育支出</t>
  </si>
  <si>
    <t>2050601</t>
  </si>
  <si>
    <t>出国留学教育</t>
  </si>
  <si>
    <t>2050602</t>
  </si>
  <si>
    <t>来华留学教育</t>
  </si>
  <si>
    <t>2050699</t>
  </si>
  <si>
    <t>其他留学教育支出</t>
  </si>
  <si>
    <t>2050701</t>
  </si>
  <si>
    <t>特殊学校教育</t>
  </si>
  <si>
    <t>2050702</t>
  </si>
  <si>
    <t>专门学校教育</t>
  </si>
  <si>
    <t>2050799</t>
  </si>
  <si>
    <t>其他特殊教育支出</t>
  </si>
  <si>
    <t>2050801</t>
  </si>
  <si>
    <t>教师进修</t>
  </si>
  <si>
    <t>2050802</t>
  </si>
  <si>
    <t>干部教育</t>
  </si>
  <si>
    <t>2050803</t>
  </si>
  <si>
    <t>培训支出</t>
  </si>
  <si>
    <t>2050804</t>
  </si>
  <si>
    <t>退役士兵能力提升</t>
  </si>
  <si>
    <t>2050899</t>
  </si>
  <si>
    <t>其他进修及培训</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</si>
  <si>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</si>
  <si>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</si>
  <si>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</si>
  <si>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</si>
  <si>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</si>
  <si>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</si>
  <si>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</si>
  <si>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</si>
  <si>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</si>
  <si>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</si>
  <si>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</si>
  <si>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</si>
  <si>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2059999</t>
  </si>
  <si>
    <t>2060101</t>
  </si>
  <si>
    <t>2060102</t>
  </si>
  <si>
    <t>2060103</t>
  </si>
  <si>
    <t>2060199</t>
  </si>
  <si>
    <t>其他科学技术管理事务支出</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</si>
  <si>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</si>
  <si>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</si>
  <si>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</si>
  <si>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</si>
  <si>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</si>
  <si>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</si>
  <si>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</si>
  <si>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</si>
  <si>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</si>
  <si>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</si>
  <si>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</si>
  <si>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</si>
  <si>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</si>
  <si>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</si>
  <si>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</si>
  <si>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</si>
  <si>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2060301</t>
  </si>
  <si>
    <t>2060302</t>
  </si>
  <si>
    <t>社会公益研究</t>
  </si>
  <si>
    <t>2060303</t>
  </si>
  <si>
    <t>高技术研究</t>
  </si>
  <si>
    <t>2060304</t>
  </si>
  <si>
    <t>专项科研试制</t>
  </si>
  <si>
    <t>2060399</t>
  </si>
  <si>
    <t>其他应用研究支出</t>
  </si>
  <si>
    <t>2060401</t>
  </si>
  <si>
    <t>2060404</t>
  </si>
  <si>
    <t>科技成果转化与扩散</t>
  </si>
  <si>
    <t>2060405</t>
  </si>
  <si>
    <t>共性技术研究与开发</t>
  </si>
  <si>
    <t>2060499</t>
  </si>
  <si>
    <t>其他技术研究与开发支出</t>
  </si>
  <si>
    <t>2060501</t>
  </si>
  <si>
    <t>2060502</t>
  </si>
  <si>
    <t>技术创新服务体系</t>
  </si>
  <si>
    <t>2060503</t>
  </si>
  <si>
    <t>科技条件专项</t>
  </si>
  <si>
    <t>2060599</t>
  </si>
  <si>
    <t>其他科技条件与服务支出</t>
  </si>
  <si>
    <t>2060601</t>
  </si>
  <si>
    <t>社会科学研究机构</t>
  </si>
  <si>
    <t>2060602</t>
  </si>
  <si>
    <t>社会科学研究</t>
  </si>
  <si>
    <t>2060603</t>
  </si>
  <si>
    <t>社科基金支出</t>
  </si>
  <si>
    <t>2060699</t>
  </si>
  <si>
    <t>其他社会科学支出</t>
  </si>
  <si>
    <t>2060701</t>
  </si>
  <si>
    <t>2060702</t>
  </si>
  <si>
    <t>科普活动</t>
  </si>
  <si>
    <t>2060703</t>
  </si>
  <si>
    <t>青少年科技活动</t>
  </si>
  <si>
    <t>2060704</t>
  </si>
  <si>
    <t>学术交流活动</t>
  </si>
  <si>
    <t>2060705</t>
  </si>
  <si>
    <t>科技馆站</t>
  </si>
  <si>
    <t>2060799</t>
  </si>
  <si>
    <t>其他科学技术普及支出</t>
  </si>
  <si>
    <t>2060801</t>
  </si>
  <si>
    <t>国际交流与合作</t>
  </si>
  <si>
    <t>2060802</t>
  </si>
  <si>
    <t>重大科技合作项目</t>
  </si>
  <si>
    <t>2060899</t>
  </si>
  <si>
    <t>其他科技交流与合作支出</t>
  </si>
  <si>
    <t>2060901</t>
  </si>
  <si>
    <t>科技重大专项</t>
  </si>
  <si>
    <t>2060902</t>
  </si>
  <si>
    <t>重点研发计划</t>
  </si>
  <si>
    <t>2060999</t>
  </si>
  <si>
    <t>其他科技重大项目</t>
  </si>
  <si>
    <t>2069901</t>
  </si>
  <si>
    <t>科技奖励</t>
  </si>
  <si>
    <t>2069902</t>
  </si>
  <si>
    <t>核应急</t>
  </si>
  <si>
    <t>2069903</t>
  </si>
  <si>
    <t>转制科研机构</t>
  </si>
  <si>
    <t>2069999</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</si>
  <si>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</si>
  <si>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</si>
  <si>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</si>
  <si>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</si>
  <si>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</si>
  <si>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</si>
  <si>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</si>
  <si>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</si>
  <si>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</si>
  <si>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</si>
  <si>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</si>
  <si>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</si>
  <si>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</si>
  <si>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</si>
  <si>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</si>
  <si>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</si>
  <si>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</si>
  <si>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</si>
  <si>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</si>
  <si>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</si>
  <si>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</si>
  <si>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</si>
  <si>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</si>
  <si>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</si>
  <si>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</si>
  <si>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</si>
  <si>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</si>
  <si>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2070201</t>
  </si>
  <si>
    <t>2070202</t>
  </si>
  <si>
    <t>2070203</t>
  </si>
  <si>
    <t>2070204</t>
  </si>
  <si>
    <t>文物保护</t>
  </si>
  <si>
    <t>2070205</t>
  </si>
  <si>
    <t>博物馆</t>
  </si>
  <si>
    <t>2070206</t>
  </si>
  <si>
    <t>历史名城与古迹</t>
  </si>
  <si>
    <t>2070299</t>
  </si>
  <si>
    <t>其他文物支出</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</si>
  <si>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</si>
  <si>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</si>
  <si>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</si>
  <si>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</si>
  <si>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</si>
  <si>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</si>
  <si>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</si>
  <si>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</si>
  <si>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</si>
  <si>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</si>
  <si>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</si>
  <si>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</si>
  <si>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</si>
  <si>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</si>
  <si>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</si>
  <si>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</si>
  <si>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</si>
  <si>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2070601</t>
  </si>
  <si>
    <t>2070602</t>
  </si>
  <si>
    <t>2070603</t>
  </si>
  <si>
    <t>2070604</t>
  </si>
  <si>
    <t>新闻通讯</t>
  </si>
  <si>
    <t>2070605</t>
  </si>
  <si>
    <t>出版发行</t>
  </si>
  <si>
    <t>2070606</t>
  </si>
  <si>
    <t>版权管理</t>
  </si>
  <si>
    <t>2070607</t>
  </si>
  <si>
    <t>电影</t>
  </si>
  <si>
    <t>2070699</t>
  </si>
  <si>
    <t>其他新闻出版电影支出</t>
  </si>
  <si>
    <t>2070801</t>
  </si>
  <si>
    <t>2070802</t>
  </si>
  <si>
    <t>2070803</t>
  </si>
  <si>
    <t>2070806</t>
  </si>
  <si>
    <t>监测监管</t>
  </si>
  <si>
    <t>2070807</t>
  </si>
  <si>
    <t>传输发射</t>
  </si>
  <si>
    <t>2070808</t>
  </si>
  <si>
    <t>广播电视事务</t>
  </si>
  <si>
    <t>2070899</t>
  </si>
  <si>
    <t>其他广播电视支出</t>
  </si>
  <si>
    <t>2079903</t>
  </si>
  <si>
    <t>文化产业发展专项支出</t>
  </si>
  <si>
    <t>2079999</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</si>
  <si>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</si>
  <si>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</si>
  <si>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</si>
  <si>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</si>
  <si>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</si>
  <si>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</si>
  <si>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</si>
  <si>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</si>
  <si>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</si>
  <si>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</si>
  <si>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</si>
  <si>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</si>
  <si>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</si>
  <si>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</si>
  <si>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</si>
  <si>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</si>
  <si>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</si>
  <si>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</si>
  <si>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</si>
  <si>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</si>
  <si>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</si>
  <si>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</si>
  <si>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</si>
  <si>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</si>
  <si>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</si>
  <si>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</si>
  <si>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</si>
  <si>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</si>
  <si>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</si>
  <si>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</si>
  <si>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</si>
  <si>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2080201</t>
  </si>
  <si>
    <t>2080202</t>
  </si>
  <si>
    <t>2080203</t>
  </si>
  <si>
    <t>2080206</t>
  </si>
  <si>
    <t>社会组织管理</t>
  </si>
  <si>
    <t>2080207</t>
  </si>
  <si>
    <t>行政区划和地名管理</t>
  </si>
  <si>
    <t>2080299</t>
  </si>
  <si>
    <t>其他民政管理事务支出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</si>
  <si>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</si>
  <si>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</si>
  <si>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</si>
  <si>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</si>
  <si>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</si>
  <si>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</si>
  <si>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</si>
  <si>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</si>
  <si>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</si>
  <si>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</si>
  <si>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</si>
  <si>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</si>
  <si>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</si>
  <si>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</si>
  <si>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</si>
  <si>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</si>
  <si>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2080601</t>
  </si>
  <si>
    <t>企业关闭破产补助</t>
  </si>
  <si>
    <t>2080602</t>
  </si>
  <si>
    <t>厂办大集体改革补助</t>
  </si>
  <si>
    <t>2080699</t>
  </si>
  <si>
    <t>其他企业改革发展补助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</si>
  <si>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</si>
  <si>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</si>
  <si>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</si>
  <si>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</si>
  <si>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</si>
  <si>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</si>
  <si>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</si>
  <si>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</si>
  <si>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</si>
  <si>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</si>
  <si>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</si>
  <si>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</si>
  <si>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</si>
  <si>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</si>
  <si>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</si>
  <si>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</si>
  <si>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</si>
  <si>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</si>
  <si>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</si>
  <si>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</si>
  <si>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</si>
  <si>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</si>
  <si>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</si>
  <si>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</si>
  <si>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</si>
  <si>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</si>
  <si>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</si>
  <si>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</si>
  <si>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</si>
  <si>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</si>
  <si>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</si>
  <si>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</si>
  <si>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</si>
  <si>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</si>
  <si>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</si>
  <si>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</si>
  <si>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</si>
  <si>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</si>
  <si>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</si>
  <si>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</si>
  <si>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</si>
  <si>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</si>
  <si>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</si>
  <si>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</si>
  <si>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</si>
  <si>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</si>
  <si>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</si>
  <si>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</si>
  <si>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</si>
  <si>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</si>
  <si>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</si>
  <si>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</si>
  <si>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</si>
  <si>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</si>
  <si>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</si>
  <si>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</si>
  <si>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</si>
  <si>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</si>
  <si>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</si>
  <si>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</si>
  <si>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</si>
  <si>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</si>
  <si>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</si>
  <si>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</si>
  <si>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</si>
  <si>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</si>
  <si>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</si>
  <si>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</si>
  <si>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</si>
  <si>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</si>
  <si>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</si>
  <si>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</si>
  <si>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</si>
  <si>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2081601</t>
  </si>
  <si>
    <t>2081602</t>
  </si>
  <si>
    <t>2081603</t>
  </si>
  <si>
    <t>2081650</t>
  </si>
  <si>
    <t>2081699</t>
  </si>
  <si>
    <t>其他红十字事业支出</t>
  </si>
  <si>
    <t>2081901</t>
  </si>
  <si>
    <t>城市最低生活保障金支出</t>
  </si>
  <si>
    <t>2081902</t>
  </si>
  <si>
    <t>农村最低生活保障金支出</t>
  </si>
  <si>
    <t>2082001</t>
  </si>
  <si>
    <t>临时救助支出</t>
  </si>
  <si>
    <t>2082002</t>
  </si>
  <si>
    <t>流浪乞讨人员救助支出</t>
  </si>
  <si>
    <t>2082101</t>
  </si>
  <si>
    <t>城市特困人员救助供养支出</t>
  </si>
  <si>
    <t>2082102</t>
  </si>
  <si>
    <t>农村特困人员救助供养支出</t>
  </si>
  <si>
    <t>2082401</t>
  </si>
  <si>
    <t>对道路交通事故社会救助基金的补助</t>
  </si>
  <si>
    <t>2082402</t>
  </si>
  <si>
    <t>交强险罚款收入补助基金支出</t>
  </si>
  <si>
    <t>2082501</t>
  </si>
  <si>
    <t>其他城市生活救助</t>
  </si>
  <si>
    <t>2082502</t>
  </si>
  <si>
    <t>其他农村生活救助</t>
  </si>
  <si>
    <t>2082601</t>
  </si>
  <si>
    <t>财政对企业职工基本养老保险基金的补助</t>
  </si>
  <si>
    <t>2082602</t>
  </si>
  <si>
    <t>财政对城乡居民基本养老保险基金的补助</t>
  </si>
  <si>
    <t>2082699</t>
  </si>
  <si>
    <t>财政对其他基本养老保险基金的补助</t>
  </si>
  <si>
    <t>2082701</t>
  </si>
  <si>
    <t>财政对失业保险基金的补助</t>
  </si>
  <si>
    <t>2082702</t>
  </si>
  <si>
    <t>财政对工伤保险基金的补助</t>
  </si>
  <si>
    <t>2082799</t>
  </si>
  <si>
    <t>其他财政对社会保险基金的补助</t>
  </si>
  <si>
    <t>2082801</t>
  </si>
  <si>
    <t>2082802</t>
  </si>
  <si>
    <t>2082803</t>
  </si>
  <si>
    <t>2082804</t>
  </si>
  <si>
    <t>拥军优属</t>
  </si>
  <si>
    <t>2082805</t>
  </si>
  <si>
    <t>军供保障</t>
  </si>
  <si>
    <t>2082806</t>
  </si>
  <si>
    <t>2082850</t>
  </si>
  <si>
    <t>2082899</t>
  </si>
  <si>
    <t>其他退役军人事务管理支出</t>
  </si>
  <si>
    <t>2083001</t>
  </si>
  <si>
    <t>财政代缴城乡居民基本养老保险费支出</t>
  </si>
  <si>
    <t>2083099</t>
  </si>
  <si>
    <t>财政代缴其他社会保险费支出</t>
  </si>
  <si>
    <t>2089999</t>
  </si>
  <si>
    <t>2100101</t>
  </si>
  <si>
    <t>2100102</t>
  </si>
  <si>
    <t>2100103</t>
  </si>
  <si>
    <t>2100199</t>
  </si>
  <si>
    <t>其他卫生健康管理事务支出</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</si>
  <si>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</si>
  <si>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</si>
  <si>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</si>
  <si>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</si>
  <si>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</si>
  <si>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</si>
  <si>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</si>
  <si>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</si>
  <si>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</si>
  <si>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</si>
  <si>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</si>
  <si>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</si>
  <si>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</si>
  <si>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</si>
  <si>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</si>
  <si>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</si>
  <si>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</si>
  <si>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</si>
  <si>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</si>
  <si>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</si>
  <si>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</si>
  <si>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</si>
  <si>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</si>
  <si>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</si>
  <si>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</si>
  <si>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</si>
  <si>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</si>
  <si>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</si>
  <si>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2100301</t>
  </si>
  <si>
    <t>城市社区卫生机构</t>
  </si>
  <si>
    <t>2100302</t>
  </si>
  <si>
    <t>乡镇卫生院</t>
  </si>
  <si>
    <t>2100399</t>
  </si>
  <si>
    <t>其他基层医疗卫生机构支出</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</si>
  <si>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</si>
  <si>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</si>
  <si>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</si>
  <si>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</si>
  <si>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</si>
  <si>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</si>
  <si>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</si>
  <si>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</si>
  <si>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</si>
  <si>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</si>
  <si>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</si>
  <si>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</si>
  <si>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</si>
  <si>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</si>
  <si>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</si>
  <si>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</si>
  <si>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</si>
  <si>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</si>
  <si>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</si>
  <si>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</si>
  <si>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</si>
  <si>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</si>
  <si>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2100716</t>
  </si>
  <si>
    <t>计划生育机构</t>
  </si>
  <si>
    <t>2100717</t>
  </si>
  <si>
    <t>计划生育服务</t>
  </si>
  <si>
    <t>2100799</t>
  </si>
  <si>
    <t>其他计划生育事务支出</t>
  </si>
  <si>
    <t>2101101</t>
  </si>
  <si>
    <t>行政单位医疗</t>
  </si>
  <si>
    <t>2101102</t>
  </si>
  <si>
    <t>事业单位医疗</t>
  </si>
  <si>
    <t>2101103</t>
  </si>
  <si>
    <t>公务员医疗补助</t>
  </si>
  <si>
    <t>2101199</t>
  </si>
  <si>
    <t>其他行政事业单位医疗支出</t>
  </si>
  <si>
    <t>2101201</t>
  </si>
  <si>
    <t>财政对职工基本医疗保险基金的补助</t>
  </si>
  <si>
    <t>2101202</t>
  </si>
  <si>
    <t>财政对城乡居民基本医疗保险基金的补助</t>
  </si>
  <si>
    <t>2101299</t>
  </si>
  <si>
    <t>财政对其他基本医疗保险基金的补助</t>
  </si>
  <si>
    <t>2101301</t>
  </si>
  <si>
    <t>城乡医疗救助</t>
  </si>
  <si>
    <t>2101302</t>
  </si>
  <si>
    <t>疾病应急救助</t>
  </si>
  <si>
    <t>2101399</t>
  </si>
  <si>
    <t>其他医疗救助支出</t>
  </si>
  <si>
    <t>2101401</t>
  </si>
  <si>
    <t>优抚对象医疗补助</t>
  </si>
  <si>
    <t>2101499</t>
  </si>
  <si>
    <t>其他优抚对象医疗支出</t>
  </si>
  <si>
    <t>2101501</t>
  </si>
  <si>
    <t>2101502</t>
  </si>
  <si>
    <t>2101503</t>
  </si>
  <si>
    <t>2101504</t>
  </si>
  <si>
    <t>2101505</t>
  </si>
  <si>
    <t>医疗保障政策管理</t>
  </si>
  <si>
    <t>2101506</t>
  </si>
  <si>
    <t>医疗保障经办事务</t>
  </si>
  <si>
    <t>2101550</t>
  </si>
  <si>
    <t>2101599</t>
  </si>
  <si>
    <t>其他医疗保障管理事务支出</t>
  </si>
  <si>
    <t>2101701</t>
  </si>
  <si>
    <t>2101702</t>
  </si>
  <si>
    <t>2101703</t>
  </si>
  <si>
    <t>2101704</t>
  </si>
  <si>
    <t>中医（民族医）药专项</t>
  </si>
  <si>
    <t>2101750</t>
  </si>
  <si>
    <t>2101799</t>
  </si>
  <si>
    <t>其他中医药事务支出</t>
  </si>
  <si>
    <t>2101801</t>
  </si>
  <si>
    <t>2101802</t>
  </si>
  <si>
    <t>2101803</t>
  </si>
  <si>
    <t>2101899</t>
  </si>
  <si>
    <t>其他疾病预防控制事务支出</t>
  </si>
  <si>
    <t>2101901</t>
  </si>
  <si>
    <t>托育机构</t>
  </si>
  <si>
    <t>2101999</t>
  </si>
  <si>
    <t>其他育幼服务支出</t>
  </si>
  <si>
    <t>2109999</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</si>
  <si>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</si>
  <si>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</si>
  <si>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</si>
  <si>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</si>
  <si>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</si>
  <si>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</si>
  <si>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</si>
  <si>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</si>
  <si>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</si>
  <si>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</si>
  <si>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</si>
  <si>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</si>
  <si>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</si>
  <si>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</si>
  <si>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</si>
  <si>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2110203</t>
  </si>
  <si>
    <t>建设项目环评审查与监督</t>
  </si>
  <si>
    <t>2110204</t>
  </si>
  <si>
    <t>核与辐射安全监督</t>
  </si>
  <si>
    <t>2110299</t>
  </si>
  <si>
    <t>其他环境监测与监察支出</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</si>
  <si>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</si>
  <si>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</si>
  <si>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</si>
  <si>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</si>
  <si>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</si>
  <si>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</si>
  <si>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</si>
  <si>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</si>
  <si>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</si>
  <si>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</si>
  <si>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</si>
  <si>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</si>
  <si>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</si>
  <si>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</si>
  <si>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</si>
  <si>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</si>
  <si>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</si>
  <si>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</si>
  <si>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</si>
  <si>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</si>
  <si>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</si>
  <si>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</si>
  <si>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</si>
  <si>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</si>
  <si>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</si>
  <si>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</si>
  <si>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</si>
  <si>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</si>
  <si>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</si>
  <si>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</si>
  <si>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</si>
  <si>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</si>
  <si>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</si>
  <si>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</si>
  <si>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</si>
  <si>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</si>
  <si>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</si>
  <si>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</si>
  <si>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</si>
  <si>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</si>
  <si>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2110704</t>
  </si>
  <si>
    <t>京津风沙源治理工程建设</t>
  </si>
  <si>
    <t>2110799</t>
  </si>
  <si>
    <t>其他风沙荒漠治理支出</t>
  </si>
  <si>
    <t>2110804</t>
  </si>
  <si>
    <t>退牧还草工程建设</t>
  </si>
  <si>
    <t>2110899</t>
  </si>
  <si>
    <t>其他退牧还草支出</t>
  </si>
  <si>
    <t>2110901</t>
  </si>
  <si>
    <t>2111001</t>
  </si>
  <si>
    <t>2111101</t>
  </si>
  <si>
    <t>生态环境监测与信息</t>
  </si>
  <si>
    <t>2111102</t>
  </si>
  <si>
    <t>生态环境执法监察</t>
  </si>
  <si>
    <t>2111103</t>
  </si>
  <si>
    <t>减排专项支出</t>
  </si>
  <si>
    <t>2111104</t>
  </si>
  <si>
    <t>清洁生产专项支出</t>
  </si>
  <si>
    <t>2111199</t>
  </si>
  <si>
    <t>其他污染减排支出</t>
  </si>
  <si>
    <t>2111201</t>
  </si>
  <si>
    <t>可再生能源</t>
  </si>
  <si>
    <t>2111299</t>
  </si>
  <si>
    <t>其他清洁能源支出</t>
  </si>
  <si>
    <t>2111301</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</si>
  <si>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</si>
  <si>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</si>
  <si>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</si>
  <si>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</si>
  <si>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</si>
  <si>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</si>
  <si>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</si>
  <si>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</si>
  <si>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</si>
  <si>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</si>
  <si>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</si>
  <si>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</si>
  <si>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</si>
  <si>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</si>
  <si>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</si>
  <si>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2119999</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</si>
  <si>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</si>
  <si>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</si>
  <si>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</si>
  <si>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</si>
  <si>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</si>
  <si>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</si>
  <si>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</si>
  <si>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</si>
  <si>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</si>
  <si>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</si>
  <si>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</si>
  <si>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</si>
  <si>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</si>
  <si>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</si>
  <si>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</si>
  <si>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</si>
  <si>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</si>
  <si>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2120201</t>
  </si>
  <si>
    <t>2120303</t>
  </si>
  <si>
    <t>小城镇基础设施建设</t>
  </si>
  <si>
    <t>2120399</t>
  </si>
  <si>
    <t>其他城乡社区公共设施支出</t>
  </si>
  <si>
    <t>2120501</t>
  </si>
  <si>
    <t>2120601</t>
  </si>
  <si>
    <t>2129999</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</si>
  <si>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</si>
  <si>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</si>
  <si>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</si>
  <si>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</si>
  <si>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</si>
  <si>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</si>
  <si>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</si>
  <si>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</si>
  <si>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</si>
  <si>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</si>
  <si>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</si>
  <si>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</si>
  <si>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</si>
  <si>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</si>
  <si>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</si>
  <si>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</si>
  <si>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</si>
  <si>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</si>
  <si>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</si>
  <si>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</si>
  <si>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</si>
  <si>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</si>
  <si>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</si>
  <si>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</si>
  <si>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</si>
  <si>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</si>
  <si>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</si>
  <si>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</si>
  <si>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</si>
  <si>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</si>
  <si>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</si>
  <si>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</si>
  <si>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</si>
  <si>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</si>
  <si>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</si>
  <si>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</si>
  <si>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</si>
  <si>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</si>
  <si>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</si>
  <si>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</si>
  <si>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</si>
  <si>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</si>
  <si>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</si>
  <si>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</si>
  <si>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</si>
  <si>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</si>
  <si>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</si>
  <si>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</si>
  <si>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</si>
  <si>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</si>
  <si>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</si>
  <si>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</si>
  <si>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</si>
  <si>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</si>
  <si>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</si>
  <si>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</si>
  <si>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</si>
  <si>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</si>
  <si>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</si>
  <si>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</si>
  <si>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</si>
  <si>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</si>
  <si>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</si>
  <si>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</si>
  <si>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</si>
  <si>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</si>
  <si>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</si>
  <si>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</si>
  <si>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</si>
  <si>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</si>
  <si>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</si>
  <si>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</si>
  <si>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</si>
  <si>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</si>
  <si>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</si>
  <si>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</si>
  <si>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</si>
  <si>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</si>
  <si>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</si>
  <si>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</si>
  <si>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</si>
  <si>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</si>
  <si>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</si>
  <si>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</si>
  <si>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</si>
  <si>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</si>
  <si>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</si>
  <si>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</si>
  <si>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</si>
  <si>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</si>
  <si>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</si>
  <si>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</si>
  <si>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</si>
  <si>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</si>
  <si>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</si>
  <si>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</si>
  <si>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</si>
  <si>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</si>
  <si>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</si>
  <si>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</si>
  <si>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</si>
  <si>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</si>
  <si>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</si>
  <si>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</si>
  <si>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</si>
  <si>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</si>
  <si>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</si>
  <si>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</si>
  <si>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</si>
  <si>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</si>
  <si>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</si>
  <si>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</si>
  <si>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</si>
  <si>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</si>
  <si>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</si>
  <si>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</si>
  <si>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</si>
  <si>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</si>
  <si>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</si>
  <si>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</si>
  <si>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</si>
  <si>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</si>
  <si>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</si>
  <si>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</si>
  <si>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</si>
  <si>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</si>
  <si>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</si>
  <si>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</si>
  <si>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</si>
  <si>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</si>
  <si>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</si>
  <si>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</si>
  <si>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</si>
  <si>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</si>
  <si>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</si>
  <si>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</si>
  <si>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</si>
  <si>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</si>
  <si>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</si>
  <si>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</si>
  <si>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</si>
  <si>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</si>
  <si>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</si>
  <si>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2130701</t>
  </si>
  <si>
    <t>对村级公益事业建设的补助</t>
  </si>
  <si>
    <t>2130705</t>
  </si>
  <si>
    <t>对村民委员会和村党支部的补助</t>
  </si>
  <si>
    <t>2130706</t>
  </si>
  <si>
    <t>对村集体经济组织的补助</t>
  </si>
  <si>
    <t>2130707</t>
  </si>
  <si>
    <t>农村综合改革示范试点补助</t>
  </si>
  <si>
    <t>2130799</t>
  </si>
  <si>
    <t>其他农村综合改革支出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</si>
  <si>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</si>
  <si>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</si>
  <si>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</si>
  <si>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</si>
  <si>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</si>
  <si>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</si>
  <si>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</si>
  <si>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</si>
  <si>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</si>
  <si>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</si>
  <si>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2130901</t>
  </si>
  <si>
    <t>棉花目标价格补贴</t>
  </si>
  <si>
    <t>2130999</t>
  </si>
  <si>
    <t>其他目标价格补贴</t>
  </si>
  <si>
    <t>2139901</t>
  </si>
  <si>
    <t>化解其他公益性乡村债务支出</t>
  </si>
  <si>
    <t>2139999</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</si>
  <si>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</si>
  <si>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</si>
  <si>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</si>
  <si>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</si>
  <si>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</si>
  <si>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</si>
  <si>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</si>
  <si>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</si>
  <si>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</si>
  <si>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</si>
  <si>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</si>
  <si>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</si>
  <si>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</si>
  <si>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</si>
  <si>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</si>
  <si>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</si>
  <si>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</si>
  <si>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</si>
  <si>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</si>
  <si>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</si>
  <si>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</si>
  <si>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</si>
  <si>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</si>
  <si>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</si>
  <si>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</si>
  <si>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</si>
  <si>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</si>
  <si>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</si>
  <si>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</si>
  <si>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</si>
  <si>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</si>
  <si>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</si>
  <si>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</si>
  <si>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</si>
  <si>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</si>
  <si>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</si>
  <si>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</si>
  <si>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</si>
  <si>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</si>
  <si>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</si>
  <si>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</si>
  <si>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</si>
  <si>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</si>
  <si>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</si>
  <si>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</si>
  <si>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</si>
  <si>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</si>
  <si>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</si>
  <si>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</si>
  <si>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</si>
  <si>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</si>
  <si>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</si>
  <si>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</si>
  <si>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</si>
  <si>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</si>
  <si>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</si>
  <si>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</si>
  <si>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</si>
  <si>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</si>
  <si>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</si>
  <si>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</si>
  <si>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</si>
  <si>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</si>
  <si>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</si>
  <si>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</si>
  <si>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</si>
  <si>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</si>
  <si>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2140501</t>
  </si>
  <si>
    <t>2140502</t>
  </si>
  <si>
    <t>2140503</t>
  </si>
  <si>
    <t>2140504</t>
  </si>
  <si>
    <t>2140505</t>
  </si>
  <si>
    <t>邮政普遍服务与特殊服务</t>
  </si>
  <si>
    <t>2140599</t>
  </si>
  <si>
    <t>其他邮政业支出</t>
  </si>
  <si>
    <t>2149901</t>
  </si>
  <si>
    <t>公共交通运营补助</t>
  </si>
  <si>
    <t>2149999</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</si>
  <si>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</si>
  <si>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</si>
  <si>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</si>
  <si>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</si>
  <si>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</si>
  <si>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</si>
  <si>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</si>
  <si>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</si>
  <si>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</si>
  <si>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</si>
  <si>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</si>
  <si>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</si>
  <si>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</si>
  <si>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</si>
  <si>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</si>
  <si>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</si>
  <si>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</si>
  <si>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</si>
  <si>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</si>
  <si>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</si>
  <si>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</si>
  <si>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</si>
  <si>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</si>
  <si>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</si>
  <si>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</si>
  <si>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</si>
  <si>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</si>
  <si>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</si>
  <si>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</si>
  <si>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</si>
  <si>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</si>
  <si>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</si>
  <si>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</si>
  <si>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</si>
  <si>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</si>
  <si>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</si>
  <si>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</si>
  <si>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</si>
  <si>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</si>
  <si>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</si>
  <si>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</si>
  <si>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</si>
  <si>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2150301</t>
  </si>
  <si>
    <t>2150302</t>
  </si>
  <si>
    <t>2150303</t>
  </si>
  <si>
    <t>2150399</t>
  </si>
  <si>
    <t>其他建筑业支出</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</si>
  <si>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</si>
  <si>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</si>
  <si>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</si>
  <si>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</si>
  <si>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</si>
  <si>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</si>
  <si>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</si>
  <si>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</si>
  <si>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</si>
  <si>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</si>
  <si>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</si>
  <si>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</si>
  <si>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</si>
  <si>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</si>
  <si>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</si>
  <si>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</si>
  <si>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2150701</t>
  </si>
  <si>
    <t>2150702</t>
  </si>
  <si>
    <t>2150703</t>
  </si>
  <si>
    <t>2150704</t>
  </si>
  <si>
    <t>国有企业监事会专项</t>
  </si>
  <si>
    <t>2150799</t>
  </si>
  <si>
    <t>其他国有资产监管支出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</si>
  <si>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</si>
  <si>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</si>
  <si>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</si>
  <si>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</si>
  <si>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</si>
  <si>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</si>
  <si>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</si>
  <si>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</si>
  <si>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</si>
  <si>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</si>
  <si>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</si>
  <si>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2159901</t>
  </si>
  <si>
    <t>黄金事务</t>
  </si>
  <si>
    <t>2159904</t>
  </si>
  <si>
    <t>技术改造支出</t>
  </si>
  <si>
    <t>2159905</t>
  </si>
  <si>
    <t>中药材扶持资金支出</t>
  </si>
  <si>
    <t>2159906</t>
  </si>
  <si>
    <t>重点产业振兴和技术改造项目贷款贴息</t>
  </si>
  <si>
    <t>2159999</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</si>
  <si>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</si>
  <si>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</si>
  <si>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</si>
  <si>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</si>
  <si>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</si>
  <si>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</si>
  <si>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</si>
  <si>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</si>
  <si>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</si>
  <si>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</si>
  <si>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</si>
  <si>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</si>
  <si>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</si>
  <si>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</si>
  <si>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2160601</t>
  </si>
  <si>
    <t>2160602</t>
  </si>
  <si>
    <t>2160603</t>
  </si>
  <si>
    <t>2160607</t>
  </si>
  <si>
    <t>外商投资环境建设补助资金</t>
  </si>
  <si>
    <t>2160699</t>
  </si>
  <si>
    <t>其他涉外发展服务支出</t>
  </si>
  <si>
    <t>2169901</t>
  </si>
  <si>
    <t>服务业基础设施建设</t>
  </si>
  <si>
    <t>2169999</t>
  </si>
  <si>
    <t>2170101</t>
  </si>
  <si>
    <t>2170102</t>
  </si>
  <si>
    <t>2170103</t>
  </si>
  <si>
    <t>2170104</t>
  </si>
  <si>
    <t>安全防卫</t>
  </si>
  <si>
    <t>2170150</t>
  </si>
  <si>
    <t>2170199</t>
  </si>
  <si>
    <t>金融部门其他行政支出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</si>
  <si>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</si>
  <si>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</si>
  <si>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</si>
  <si>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</si>
  <si>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</si>
  <si>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</si>
  <si>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</si>
  <si>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</si>
  <si>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</si>
  <si>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</si>
  <si>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</si>
  <si>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</si>
  <si>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</si>
  <si>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</si>
  <si>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</si>
  <si>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</si>
  <si>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</si>
  <si>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</si>
  <si>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2170301</t>
  </si>
  <si>
    <t>政策性银行亏损补贴</t>
  </si>
  <si>
    <t>2170302</t>
  </si>
  <si>
    <t>利息费用补贴支出</t>
  </si>
  <si>
    <t>2170303</t>
  </si>
  <si>
    <t>补充资本金</t>
  </si>
  <si>
    <t>2170304</t>
  </si>
  <si>
    <t>风险基金补助</t>
  </si>
  <si>
    <t>2170399</t>
  </si>
  <si>
    <t>其他金融发展支出</t>
  </si>
  <si>
    <t>2170499</t>
  </si>
  <si>
    <t>其他金融调控支出</t>
  </si>
  <si>
    <t>2179902</t>
  </si>
  <si>
    <t>重点企业贷款贴息</t>
  </si>
  <si>
    <t>2179999</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</si>
  <si>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</si>
  <si>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</si>
  <si>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</si>
  <si>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</si>
  <si>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</si>
  <si>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</si>
  <si>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</si>
  <si>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</si>
  <si>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</si>
  <si>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</si>
  <si>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</si>
  <si>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</si>
  <si>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</si>
  <si>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</si>
  <si>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</si>
  <si>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</si>
  <si>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</si>
  <si>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</si>
  <si>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</si>
  <si>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</si>
  <si>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</si>
  <si>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</si>
  <si>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</si>
  <si>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</si>
  <si>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</si>
  <si>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</si>
  <si>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</si>
  <si>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</si>
  <si>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</si>
  <si>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</si>
  <si>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</si>
  <si>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</si>
  <si>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</si>
  <si>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</si>
  <si>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</si>
  <si>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</si>
  <si>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</si>
  <si>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</si>
  <si>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</si>
  <si>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</si>
  <si>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</si>
  <si>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</si>
  <si>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</si>
  <si>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</si>
  <si>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</si>
  <si>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</si>
  <si>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</si>
  <si>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</si>
  <si>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</si>
  <si>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</si>
  <si>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</si>
  <si>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</si>
  <si>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</si>
  <si>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</si>
  <si>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</si>
  <si>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</si>
  <si>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</si>
  <si>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</si>
  <si>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</si>
  <si>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</si>
  <si>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</si>
  <si>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</si>
  <si>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</si>
  <si>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</si>
  <si>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</si>
  <si>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</si>
  <si>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</si>
  <si>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</si>
  <si>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</si>
  <si>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</si>
  <si>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</si>
  <si>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</si>
  <si>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</si>
  <si>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2209999</t>
  </si>
  <si>
    <t>2210102</t>
  </si>
  <si>
    <t>沉陷区治理</t>
  </si>
  <si>
    <t>2210103</t>
  </si>
  <si>
    <t>棚户区改造</t>
  </si>
  <si>
    <t>2210104</t>
  </si>
  <si>
    <t>少数民族地区游牧民定居工程</t>
  </si>
  <si>
    <t>2210105</t>
  </si>
  <si>
    <t>农村危房改造</t>
  </si>
  <si>
    <t>2210108</t>
  </si>
  <si>
    <t>老旧小区改造</t>
  </si>
  <si>
    <t>2210112</t>
  </si>
  <si>
    <t>配售型保障性住房</t>
  </si>
  <si>
    <t>2210113</t>
  </si>
  <si>
    <t>城中村改造</t>
  </si>
  <si>
    <t>2210199</t>
  </si>
  <si>
    <t>其他保障性安居工程支出</t>
  </si>
  <si>
    <t>2210201</t>
  </si>
  <si>
    <t>住房公积金</t>
  </si>
  <si>
    <t>2210202</t>
  </si>
  <si>
    <t>提租补贴</t>
  </si>
  <si>
    <t>2210203</t>
  </si>
  <si>
    <t>购房补贴</t>
  </si>
  <si>
    <t>2210301</t>
  </si>
  <si>
    <t>公有住房建设和维修改造支出</t>
  </si>
  <si>
    <t>2210302</t>
  </si>
  <si>
    <t>住房公积金管理</t>
  </si>
  <si>
    <t>2210399</t>
  </si>
  <si>
    <t>其他城乡社区住宅支出</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</si>
  <si>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</si>
  <si>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</si>
  <si>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</si>
  <si>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</si>
  <si>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</si>
  <si>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</si>
  <si>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</si>
  <si>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</si>
  <si>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</si>
  <si>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</si>
  <si>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</si>
  <si>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</si>
  <si>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</si>
  <si>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</si>
  <si>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</si>
  <si>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</si>
  <si>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</si>
  <si>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</si>
  <si>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</si>
  <si>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</si>
  <si>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</si>
  <si>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</si>
  <si>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</si>
  <si>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</si>
  <si>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</si>
  <si>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</si>
  <si>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</si>
  <si>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</si>
  <si>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</si>
  <si>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</si>
  <si>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2220301</t>
  </si>
  <si>
    <t>石油储备</t>
  </si>
  <si>
    <t>2220303</t>
  </si>
  <si>
    <t>天然铀储备</t>
  </si>
  <si>
    <t>2220304</t>
  </si>
  <si>
    <t>煤炭储备</t>
  </si>
  <si>
    <t>2220305</t>
  </si>
  <si>
    <t>成品油储备</t>
  </si>
  <si>
    <t>2220306</t>
  </si>
  <si>
    <t>天然气储备</t>
  </si>
  <si>
    <t>2220399</t>
  </si>
  <si>
    <t>其他能源储备支出</t>
  </si>
  <si>
    <t>2220401</t>
  </si>
  <si>
    <t>储备粮油补贴</t>
  </si>
  <si>
    <t>2220402</t>
  </si>
  <si>
    <t>储备粮油差价补贴</t>
  </si>
  <si>
    <t>2220403</t>
  </si>
  <si>
    <t>储备粮（油）库建设</t>
  </si>
  <si>
    <t>2220404</t>
  </si>
  <si>
    <t>最低收购价政策支出</t>
  </si>
  <si>
    <t>2220499</t>
  </si>
  <si>
    <t>其他粮油储备支出</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</si>
  <si>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</si>
  <si>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</si>
  <si>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</si>
  <si>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</si>
  <si>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</si>
  <si>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</si>
  <si>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</si>
  <si>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</si>
  <si>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</si>
  <si>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</si>
  <si>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</si>
  <si>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</si>
  <si>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</si>
  <si>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</si>
  <si>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</si>
  <si>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</si>
  <si>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</si>
  <si>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</si>
  <si>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</si>
  <si>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</si>
  <si>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</si>
  <si>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</si>
  <si>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</si>
  <si>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</si>
  <si>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</si>
  <si>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</si>
  <si>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</si>
  <si>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</si>
  <si>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</si>
  <si>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</si>
  <si>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</si>
  <si>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</si>
  <si>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</si>
  <si>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</si>
  <si>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</si>
  <si>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</si>
  <si>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</si>
  <si>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</si>
  <si>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</si>
  <si>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</si>
  <si>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2240201</t>
  </si>
  <si>
    <t>2240202</t>
  </si>
  <si>
    <t>2240203</t>
  </si>
  <si>
    <t>2240204</t>
  </si>
  <si>
    <t>消防应急救援</t>
  </si>
  <si>
    <t>2240250</t>
  </si>
  <si>
    <t>2240299</t>
  </si>
  <si>
    <t>其他消防救援事务支出</t>
  </si>
  <si>
    <t>2240401</t>
  </si>
  <si>
    <t>2240402</t>
  </si>
  <si>
    <t>2240403</t>
  </si>
  <si>
    <t>2240404</t>
  </si>
  <si>
    <t>矿山安全监察事务</t>
  </si>
  <si>
    <t>2240405</t>
  </si>
  <si>
    <t>矿山应急救援事务</t>
  </si>
  <si>
    <t>2240450</t>
  </si>
  <si>
    <t>2240499</t>
  </si>
  <si>
    <t>其他矿山安全支出</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</si>
  <si>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</si>
  <si>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</si>
  <si>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</si>
  <si>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</si>
  <si>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</si>
  <si>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</si>
  <si>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</si>
  <si>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</si>
  <si>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</si>
  <si>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</si>
  <si>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</si>
  <si>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</si>
  <si>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</si>
  <si>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</si>
  <si>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</si>
  <si>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</si>
  <si>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</si>
  <si>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</si>
  <si>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</si>
  <si>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</si>
  <si>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</si>
  <si>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2240601</t>
  </si>
  <si>
    <t>地质灾害防治</t>
  </si>
  <si>
    <t>2240602</t>
  </si>
  <si>
    <t>森林草原防灾减灾</t>
  </si>
  <si>
    <t>2240699</t>
  </si>
  <si>
    <t>其他自然灾害防治支出</t>
  </si>
  <si>
    <t>2240703</t>
  </si>
  <si>
    <t>自然灾害救灾补助</t>
  </si>
  <si>
    <t>2240704</t>
  </si>
  <si>
    <t>自然灾害灾后重建补助</t>
  </si>
  <si>
    <t>2240799</t>
  </si>
  <si>
    <t>其他自然灾害救灾及恢复重建支出</t>
  </si>
  <si>
    <t>2249999</t>
  </si>
  <si>
    <t>2290201</t>
  </si>
  <si>
    <t>2299999</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</si>
  <si>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</si>
  <si>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</si>
  <si>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</si>
  <si>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</si>
  <si>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</si>
  <si>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</si>
  <si>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</si>
  <si>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</si>
  <si>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2330301</t>
  </si>
  <si>
    <t>2026年一般公共预算支出经济分类表</t>
  </si>
  <si>
    <t>单位:万元</t>
  </si>
  <si>
    <r>
      <rPr>
        <sz val="11"/>
        <rFont val="黑体"/>
        <charset val="134"/>
      </rPr>
      <t>总计</t>
    </r>
  </si>
  <si>
    <r>
      <rPr>
        <sz val="11"/>
        <rFont val="黑体"/>
        <charset val="134"/>
      </rPr>
      <t>机关工资福利支出</t>
    </r>
  </si>
  <si>
    <r>
      <rPr>
        <sz val="11"/>
        <rFont val="黑体"/>
        <charset val="134"/>
      </rPr>
      <t>机关商品和服务支出</t>
    </r>
  </si>
  <si>
    <t>机关资本性支出</t>
  </si>
  <si>
    <t>机关资本性支出（基本建设）</t>
  </si>
  <si>
    <r>
      <rPr>
        <sz val="11"/>
        <rFont val="黑体"/>
        <charset val="134"/>
      </rPr>
      <t>对事业单位经常性补助</t>
    </r>
  </si>
  <si>
    <r>
      <rPr>
        <sz val="11"/>
        <rFont val="黑体"/>
        <charset val="134"/>
      </rPr>
      <t>对事业单位资本性补助</t>
    </r>
  </si>
  <si>
    <r>
      <rPr>
        <sz val="11"/>
        <rFont val="黑体"/>
        <charset val="134"/>
      </rPr>
      <t>对企业补助</t>
    </r>
  </si>
  <si>
    <r>
      <rPr>
        <sz val="11"/>
        <rFont val="黑体"/>
        <charset val="134"/>
      </rPr>
      <t>对企业资本性支出</t>
    </r>
  </si>
  <si>
    <r>
      <rPr>
        <sz val="11"/>
        <rFont val="黑体"/>
        <charset val="134"/>
      </rPr>
      <t>对个人和家庭的补助</t>
    </r>
  </si>
  <si>
    <r>
      <rPr>
        <sz val="11"/>
        <rFont val="黑体"/>
        <charset val="134"/>
      </rPr>
      <t>对社会保障基金补助</t>
    </r>
  </si>
  <si>
    <r>
      <rPr>
        <sz val="11"/>
        <rFont val="黑体"/>
        <charset val="134"/>
      </rPr>
      <t>债务利息及费用支出</t>
    </r>
  </si>
  <si>
    <r>
      <rPr>
        <sz val="11"/>
        <rFont val="黑体"/>
        <charset val="134"/>
      </rPr>
      <t>债务还本支出</t>
    </r>
  </si>
  <si>
    <r>
      <rPr>
        <sz val="11"/>
        <rFont val="黑体"/>
        <charset val="134"/>
      </rPr>
      <t>转移性支出</t>
    </r>
  </si>
  <si>
    <r>
      <rPr>
        <sz val="11"/>
        <rFont val="黑体"/>
        <charset val="134"/>
      </rPr>
      <t>预备费及预留</t>
    </r>
  </si>
  <si>
    <r>
      <rPr>
        <sz val="11"/>
        <rFont val="黑体"/>
        <charset val="134"/>
      </rPr>
      <t>其他支出</t>
    </r>
  </si>
  <si>
    <t>230</t>
  </si>
  <si>
    <t>转移性支出</t>
  </si>
  <si>
    <t>231</t>
  </si>
  <si>
    <t>债务还本支出</t>
  </si>
  <si>
    <t>一般公共预算税收返还和转移支付表</t>
  </si>
  <si>
    <t>科目编码</t>
  </si>
  <si>
    <t>预算数</t>
  </si>
  <si>
    <t>金额</t>
  </si>
  <si>
    <t>为上年预算数的%</t>
  </si>
  <si>
    <t>为上年预计执行数的%</t>
  </si>
  <si>
    <t>地方本级收入合计</t>
  </si>
  <si>
    <t>110</t>
  </si>
  <si>
    <t>转移性收入</t>
  </si>
  <si>
    <t>上级补助收入</t>
  </si>
  <si>
    <t>11001</t>
  </si>
  <si>
    <t>返还性收入</t>
  </si>
  <si>
    <t>1100102</t>
  </si>
  <si>
    <t>所得税基数返还收入</t>
  </si>
  <si>
    <t>1100103</t>
  </si>
  <si>
    <t>成品油税费改革税收返还收入</t>
  </si>
  <si>
    <t>1100104</t>
  </si>
  <si>
    <t>增值税税收返还收入</t>
  </si>
  <si>
    <t>1100105</t>
  </si>
  <si>
    <t>消费税税收返还收入</t>
  </si>
  <si>
    <t>1100106</t>
  </si>
  <si>
    <t>增值税“五五分享”税收返还收入</t>
  </si>
  <si>
    <t>1100199</t>
  </si>
  <si>
    <t>其他返还性收入</t>
  </si>
  <si>
    <t>11002</t>
  </si>
  <si>
    <t>一般性转移支付收入</t>
  </si>
  <si>
    <t>1100201</t>
  </si>
  <si>
    <t>体制补助收入</t>
  </si>
  <si>
    <t>1100202</t>
  </si>
  <si>
    <t>均衡性转移支付收入</t>
  </si>
  <si>
    <t>1100207</t>
  </si>
  <si>
    <t>县级基本财力保障机制奖补资金收入</t>
  </si>
  <si>
    <t>1100208</t>
  </si>
  <si>
    <t>结算补助收入</t>
  </si>
  <si>
    <t>1100212</t>
  </si>
  <si>
    <t>资源枯竭型城市转移支付补助收入</t>
  </si>
  <si>
    <t>1100214</t>
  </si>
  <si>
    <t>企业事业单位划转补助收入</t>
  </si>
  <si>
    <t>1100225</t>
  </si>
  <si>
    <t>产粮（油）大县奖励资金收入</t>
  </si>
  <si>
    <t>1100226</t>
  </si>
  <si>
    <t>重点生态功能区转移支付收入</t>
  </si>
  <si>
    <t>1100227</t>
  </si>
  <si>
    <t>固定数额补助收入</t>
  </si>
  <si>
    <t>1100228</t>
  </si>
  <si>
    <t>革命老区转移支付收入</t>
  </si>
  <si>
    <t>1100229</t>
  </si>
  <si>
    <t>民族地区转移支付收入</t>
  </si>
  <si>
    <t>1100230</t>
  </si>
  <si>
    <t>边境地区转移支付收入</t>
  </si>
  <si>
    <t>1100231</t>
  </si>
  <si>
    <t>巩固脱贫攻坚成果衔接乡村振兴转移支付收入</t>
  </si>
  <si>
    <t>1100241</t>
  </si>
  <si>
    <t>一般公共服务共同财政事权转移支付收入</t>
  </si>
  <si>
    <t>1100242</t>
  </si>
  <si>
    <t>外交共同财政事权转移支付收入</t>
  </si>
  <si>
    <t>1100243</t>
  </si>
  <si>
    <t>国防共同财政事权转移支付收入</t>
  </si>
  <si>
    <t>1100244</t>
  </si>
  <si>
    <t>公共安全共同财政事权转移支付收入</t>
  </si>
  <si>
    <t>1100245</t>
  </si>
  <si>
    <t>教育共同财政事权转移支付收入</t>
  </si>
  <si>
    <t>1100246</t>
  </si>
  <si>
    <t>科学技术共同财政事权转移支付收入</t>
  </si>
  <si>
    <t>1100247</t>
  </si>
  <si>
    <t>文化旅游体育与传媒共同财政事权转移支付收入</t>
  </si>
  <si>
    <t>1100248</t>
  </si>
  <si>
    <t>社会保障和就业共同财政事权转移支付收入</t>
  </si>
  <si>
    <t>1100249</t>
  </si>
  <si>
    <t>医疗卫生共同财政事权转移支付收入</t>
  </si>
  <si>
    <t>1100250</t>
  </si>
  <si>
    <t>节能环保共同财政事权转移支付收入</t>
  </si>
  <si>
    <t>1100251</t>
  </si>
  <si>
    <t>城乡社区共同财政事权转移支付收入</t>
  </si>
  <si>
    <t>1100252</t>
  </si>
  <si>
    <t>农林水共同财政事权转移支付收入</t>
  </si>
  <si>
    <t>1100253</t>
  </si>
  <si>
    <t>交通运输共同财政事权转移支付收入</t>
  </si>
  <si>
    <t>1100254</t>
  </si>
  <si>
    <t>资源勘探工业信息等共同财政事权转移支付收入</t>
  </si>
  <si>
    <t>1100255</t>
  </si>
  <si>
    <t>商业服务业等共同财政事权转移支付收入</t>
  </si>
  <si>
    <t>1100256</t>
  </si>
  <si>
    <t>金融共同财政事权转移支付收入</t>
  </si>
  <si>
    <t>1100257</t>
  </si>
  <si>
    <t>自然资源海洋气象等共同财政事权转移支付收入</t>
  </si>
  <si>
    <t>1100258</t>
  </si>
  <si>
    <t>住房保障共同财政事权转移支付收入</t>
  </si>
  <si>
    <t>1100259</t>
  </si>
  <si>
    <t>粮油物资储备共同财政事权转移支付收入</t>
  </si>
  <si>
    <t>1100260</t>
  </si>
  <si>
    <t>灾害防治及应急管理共同财政事权转移支付收入</t>
  </si>
  <si>
    <t>1100269</t>
  </si>
  <si>
    <t>其他共同财政事权转移支付收入</t>
  </si>
  <si>
    <t>1100299</t>
  </si>
  <si>
    <t>其他一般性转移支付收入</t>
  </si>
  <si>
    <t>11003</t>
  </si>
  <si>
    <t>专项转移支付收入</t>
  </si>
  <si>
    <t>1100301</t>
  </si>
  <si>
    <t>1100302</t>
  </si>
  <si>
    <t>外交</t>
  </si>
  <si>
    <t>1100303</t>
  </si>
  <si>
    <t>国防</t>
  </si>
  <si>
    <t>1100304</t>
  </si>
  <si>
    <t>公共安全</t>
  </si>
  <si>
    <t>1100305</t>
  </si>
  <si>
    <t>1100306</t>
  </si>
  <si>
    <t>科学技术</t>
  </si>
  <si>
    <t>1100307</t>
  </si>
  <si>
    <t>1100308</t>
  </si>
  <si>
    <t>社会保障和就业</t>
  </si>
  <si>
    <t>1100310</t>
  </si>
  <si>
    <t>1100311</t>
  </si>
  <si>
    <t>1100312</t>
  </si>
  <si>
    <t>城乡社区</t>
  </si>
  <si>
    <t>1100313</t>
  </si>
  <si>
    <t>农林水</t>
  </si>
  <si>
    <t>1100314</t>
  </si>
  <si>
    <t>1100315</t>
  </si>
  <si>
    <t>资源勘探工业信息等</t>
  </si>
  <si>
    <t>1100316</t>
  </si>
  <si>
    <t>商业服务业等</t>
  </si>
  <si>
    <t>1100317</t>
  </si>
  <si>
    <t>金融</t>
  </si>
  <si>
    <t>1100320</t>
  </si>
  <si>
    <t>自然资源海洋气象等</t>
  </si>
  <si>
    <t>1100321</t>
  </si>
  <si>
    <t>1100322</t>
  </si>
  <si>
    <t>粮油物资储备</t>
  </si>
  <si>
    <t>1100324</t>
  </si>
  <si>
    <t>灾害防治及应急管理</t>
  </si>
  <si>
    <t>1100399</t>
  </si>
  <si>
    <t>其他收入</t>
  </si>
  <si>
    <t>11006</t>
  </si>
  <si>
    <t>上解收入</t>
  </si>
  <si>
    <t>1100601</t>
  </si>
  <si>
    <t>体制上解收入</t>
  </si>
  <si>
    <t>1100602</t>
  </si>
  <si>
    <t>专项上解收入</t>
  </si>
  <si>
    <t>11008</t>
  </si>
  <si>
    <t>上年结余收入</t>
  </si>
  <si>
    <t>11009</t>
  </si>
  <si>
    <t>调入资金</t>
  </si>
  <si>
    <t>1100901</t>
  </si>
  <si>
    <t>调入一般公共预算资金</t>
  </si>
  <si>
    <t>110090102</t>
  </si>
  <si>
    <t>从政府性基金预算调入一般公共预算</t>
  </si>
  <si>
    <t>110090103</t>
  </si>
  <si>
    <t>从国有资本经营预算调入一般公共预算</t>
  </si>
  <si>
    <t>110090199</t>
  </si>
  <si>
    <t>从其他资金调入一般公共预算</t>
  </si>
  <si>
    <t>11011</t>
  </si>
  <si>
    <t>债务转贷收入</t>
  </si>
  <si>
    <t>1101101</t>
  </si>
  <si>
    <t>地方政府一般债务转贷收入</t>
  </si>
  <si>
    <t>110110101</t>
  </si>
  <si>
    <t>地方政府一般债券转贷收入</t>
  </si>
  <si>
    <t>110110102</t>
  </si>
  <si>
    <t>地方政府向外国政府借款转贷收入</t>
  </si>
  <si>
    <t>110110103</t>
  </si>
  <si>
    <t>地方政府向国际组织借款转贷收入</t>
  </si>
  <si>
    <t>110110104</t>
  </si>
  <si>
    <t>地方政府其他一般债务转贷收入</t>
  </si>
  <si>
    <t>11015</t>
  </si>
  <si>
    <t>动用预算稳定调节基金</t>
  </si>
  <si>
    <t>11021</t>
  </si>
  <si>
    <t>区域间转移性收入</t>
  </si>
  <si>
    <t>1102101</t>
  </si>
  <si>
    <t>接受其他地区援助收入</t>
  </si>
  <si>
    <t>1102102</t>
  </si>
  <si>
    <t>生态保护补偿转移性收入</t>
  </si>
  <si>
    <t>1102103</t>
  </si>
  <si>
    <t>土地指标调剂转移性收入</t>
  </si>
  <si>
    <t>1102199</t>
  </si>
  <si>
    <t>其他转移性收入</t>
  </si>
  <si>
    <t>105</t>
  </si>
  <si>
    <t>债务收入</t>
  </si>
  <si>
    <t>10504</t>
  </si>
  <si>
    <t>地方政府债务收入</t>
  </si>
  <si>
    <t>1050401</t>
  </si>
  <si>
    <t>一般债务收入</t>
  </si>
  <si>
    <t>105040101</t>
  </si>
  <si>
    <t>地方政府一般债券收入</t>
  </si>
  <si>
    <t>105040102</t>
  </si>
  <si>
    <t>地方政府向外国政府借款收入</t>
  </si>
  <si>
    <t>105040103</t>
  </si>
  <si>
    <t>地方政府向国际组织借款收入</t>
  </si>
  <si>
    <t>105040104</t>
  </si>
  <si>
    <t>地方政府其他一般债务收入</t>
  </si>
  <si>
    <t>收入总计</t>
  </si>
  <si>
    <t>2026年罗山县税收返还和转移支付分项目、分地区表</t>
  </si>
  <si>
    <t>项   目</t>
  </si>
  <si>
    <t xml:space="preserve"> 地    区</t>
  </si>
  <si>
    <t>罗山县</t>
  </si>
  <si>
    <t>宝城</t>
  </si>
  <si>
    <t>龙山</t>
  </si>
  <si>
    <t>东铺</t>
  </si>
  <si>
    <t>竹竿</t>
  </si>
  <si>
    <t>庙仙</t>
  </si>
  <si>
    <t>莽张</t>
  </si>
  <si>
    <t>周党</t>
  </si>
  <si>
    <t>定远</t>
  </si>
  <si>
    <t>山店</t>
  </si>
  <si>
    <t>潘新</t>
  </si>
  <si>
    <t>彭新</t>
  </si>
  <si>
    <t>铁铺</t>
  </si>
  <si>
    <t>灵山</t>
  </si>
  <si>
    <t>朱堂</t>
  </si>
  <si>
    <t>青山</t>
  </si>
  <si>
    <t>子路</t>
  </si>
  <si>
    <t>楠杆</t>
  </si>
  <si>
    <t>高店</t>
  </si>
  <si>
    <t>尤店</t>
  </si>
  <si>
    <t>丽水</t>
  </si>
  <si>
    <t>本级收入合计</t>
  </si>
  <si>
    <t xml:space="preserve">  上级补助收入</t>
  </si>
  <si>
    <t xml:space="preserve">    返还性收入</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</si>
  <si>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</si>
  <si>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</si>
  <si>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</si>
  <si>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</si>
  <si>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</si>
  <si>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</si>
  <si>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</si>
  <si>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</si>
  <si>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</si>
  <si>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</si>
  <si>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</si>
  <si>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</si>
  <si>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</si>
  <si>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</si>
  <si>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</si>
  <si>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</si>
  <si>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</si>
  <si>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</si>
  <si>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</si>
  <si>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</si>
  <si>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</si>
  <si>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</si>
  <si>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</si>
  <si>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</si>
  <si>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</si>
  <si>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</si>
  <si>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</si>
  <si>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</si>
  <si>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</si>
  <si>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</si>
  <si>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</si>
  <si>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</si>
  <si>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</si>
  <si>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</si>
  <si>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</si>
  <si>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</si>
  <si>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</si>
  <si>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</si>
  <si>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</si>
  <si>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</si>
  <si>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</si>
  <si>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</si>
  <si>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t xml:space="preserve">    专项转移支付收入</t>
  </si>
  <si>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</si>
  <si>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</si>
  <si>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</si>
  <si>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</si>
  <si>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</si>
  <si>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</si>
  <si>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</si>
  <si>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</si>
  <si>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</si>
  <si>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</si>
  <si>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</si>
  <si>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</si>
  <si>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</si>
  <si>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</si>
  <si>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</si>
  <si>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</si>
  <si>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</si>
  <si>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</si>
  <si>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</si>
  <si>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</si>
  <si>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</si>
  <si>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 xml:space="preserve">  上年结余收入</t>
  </si>
  <si>
    <t xml:space="preserve">  调入资金</t>
  </si>
  <si>
    <t xml:space="preserve">    从政府性基金预算调入</t>
  </si>
  <si>
    <t xml:space="preserve">    从国有资本经营预算调入</t>
  </si>
  <si>
    <t xml:space="preserve">    从其他资金调入</t>
  </si>
  <si>
    <t xml:space="preserve">  地方政府一般债务收入</t>
  </si>
  <si>
    <t xml:space="preserve">  地方政府一般债务转贷收入</t>
  </si>
  <si>
    <t xml:space="preserve">  接受其他地区援助收入</t>
  </si>
  <si>
    <t xml:space="preserve">  动用预算稳定调节基金</t>
  </si>
  <si>
    <t>2026年一般公共预算省对下专项转移支付分项目表</t>
  </si>
  <si>
    <t>行政
区划
编码</t>
  </si>
  <si>
    <r>
      <rPr>
        <sz val="11"/>
        <rFont val="黑体"/>
        <charset val="134"/>
      </rPr>
      <t>地</t>
    </r>
    <r>
      <rPr>
        <sz val="11"/>
        <rFont val="Times New Roman"/>
        <charset val="134"/>
      </rPr>
      <t xml:space="preserve">    </t>
    </r>
    <r>
      <rPr>
        <sz val="11"/>
        <rFont val="黑体"/>
        <charset val="134"/>
      </rPr>
      <t>区</t>
    </r>
  </si>
  <si>
    <r>
      <rPr>
        <sz val="11"/>
        <rFont val="黑体"/>
        <charset val="134"/>
      </rPr>
      <t>专项转移支付</t>
    </r>
  </si>
  <si>
    <r>
      <rPr>
        <sz val="11"/>
        <rFont val="黑体"/>
        <charset val="134"/>
      </rPr>
      <t>专项转移支付小计</t>
    </r>
  </si>
  <si>
    <r>
      <rPr>
        <sz val="11"/>
        <rFont val="黑体"/>
        <charset val="134"/>
      </rPr>
      <t>一般公共服务</t>
    </r>
  </si>
  <si>
    <r>
      <rPr>
        <sz val="11"/>
        <rFont val="黑体"/>
        <charset val="134"/>
      </rPr>
      <t>外交</t>
    </r>
  </si>
  <si>
    <r>
      <rPr>
        <sz val="11"/>
        <rFont val="黑体"/>
        <charset val="134"/>
      </rPr>
      <t>国防</t>
    </r>
  </si>
  <si>
    <r>
      <rPr>
        <sz val="11"/>
        <rFont val="黑体"/>
        <charset val="134"/>
      </rPr>
      <t>公共安全</t>
    </r>
  </si>
  <si>
    <r>
      <rPr>
        <sz val="11"/>
        <rFont val="黑体"/>
        <charset val="134"/>
      </rPr>
      <t>教育</t>
    </r>
  </si>
  <si>
    <r>
      <rPr>
        <sz val="11"/>
        <rFont val="黑体"/>
        <charset val="134"/>
      </rPr>
      <t>科学技术</t>
    </r>
  </si>
  <si>
    <r>
      <rPr>
        <sz val="11"/>
        <rFont val="黑体"/>
        <charset val="134"/>
      </rPr>
      <t>文化旅游体育与传媒</t>
    </r>
  </si>
  <si>
    <r>
      <rPr>
        <sz val="11"/>
        <rFont val="黑体"/>
        <charset val="134"/>
      </rPr>
      <t>社会保障和就业</t>
    </r>
  </si>
  <si>
    <r>
      <rPr>
        <sz val="11"/>
        <rFont val="黑体"/>
        <charset val="134"/>
      </rPr>
      <t>卫生健康</t>
    </r>
  </si>
  <si>
    <r>
      <rPr>
        <sz val="11"/>
        <rFont val="黑体"/>
        <charset val="134"/>
      </rPr>
      <t>节能环保</t>
    </r>
  </si>
  <si>
    <r>
      <rPr>
        <sz val="11"/>
        <rFont val="黑体"/>
        <charset val="134"/>
      </rPr>
      <t>城乡社区</t>
    </r>
  </si>
  <si>
    <r>
      <rPr>
        <sz val="11"/>
        <rFont val="黑体"/>
        <charset val="134"/>
      </rPr>
      <t>农林水</t>
    </r>
  </si>
  <si>
    <r>
      <rPr>
        <sz val="11"/>
        <rFont val="黑体"/>
        <charset val="134"/>
      </rPr>
      <t>交通运输</t>
    </r>
  </si>
  <si>
    <r>
      <rPr>
        <sz val="11"/>
        <rFont val="黑体"/>
        <charset val="134"/>
      </rPr>
      <t>资源勘探工业信息等</t>
    </r>
  </si>
  <si>
    <r>
      <rPr>
        <sz val="11"/>
        <rFont val="黑体"/>
        <charset val="134"/>
      </rPr>
      <t>商业服务业等</t>
    </r>
  </si>
  <si>
    <r>
      <rPr>
        <sz val="11"/>
        <rFont val="黑体"/>
        <charset val="134"/>
      </rPr>
      <t>金融</t>
    </r>
  </si>
  <si>
    <r>
      <rPr>
        <sz val="11"/>
        <rFont val="黑体"/>
        <charset val="134"/>
      </rPr>
      <t>自然资源海洋气象等</t>
    </r>
  </si>
  <si>
    <r>
      <rPr>
        <sz val="11"/>
        <rFont val="黑体"/>
        <charset val="134"/>
      </rPr>
      <t>住房保障</t>
    </r>
  </si>
  <si>
    <r>
      <rPr>
        <sz val="11"/>
        <rFont val="黑体"/>
        <charset val="134"/>
      </rPr>
      <t>粮油物资储备</t>
    </r>
  </si>
  <si>
    <r>
      <rPr>
        <sz val="11"/>
        <rFont val="黑体"/>
        <charset val="134"/>
      </rPr>
      <t>灾害防治及应急管理</t>
    </r>
  </si>
  <si>
    <r>
      <rPr>
        <sz val="11"/>
        <rFont val="黑体"/>
        <charset val="134"/>
      </rPr>
      <t>其他收入</t>
    </r>
  </si>
  <si>
    <t>2026年政府性基金预算收支（草案）</t>
  </si>
  <si>
    <t>收　　　　入</t>
  </si>
  <si>
    <t>支　　　　出</t>
  </si>
  <si>
    <t>项          目</t>
  </si>
  <si>
    <t>年初预算数</t>
  </si>
  <si>
    <t>一、农网还贷资金收入</t>
  </si>
  <si>
    <t>一、文化旅游体育与传媒支出</t>
  </si>
  <si>
    <t>二、国家电影事业发展专项资金收入</t>
  </si>
  <si>
    <t>二、社会保障和就业支出</t>
  </si>
  <si>
    <t>三、国有土地收益基金收入</t>
  </si>
  <si>
    <t>三、节能环保支出</t>
  </si>
  <si>
    <t>四、农业土地开发资金收入</t>
  </si>
  <si>
    <t>四、城乡社区支出</t>
  </si>
  <si>
    <t>五、国有土地使用权出让收入</t>
  </si>
  <si>
    <t>五、农林水支出</t>
  </si>
  <si>
    <t>六、大中型水库库区基金收入</t>
  </si>
  <si>
    <t>六、交通运输支出</t>
  </si>
  <si>
    <t>七、彩票公益金收入</t>
  </si>
  <si>
    <t>七、资源勘探工业信息等支出</t>
  </si>
  <si>
    <t>八、城市基础设施配套费收入</t>
  </si>
  <si>
    <t>八、其他支出</t>
  </si>
  <si>
    <t>九、小型水库移民扶助基金收入</t>
  </si>
  <si>
    <t>九、债务付息支出</t>
  </si>
  <si>
    <t>十、污水处理费收入</t>
  </si>
  <si>
    <t>十、债务发行费用支出</t>
  </si>
  <si>
    <t>十一、其他政府性基金收入</t>
  </si>
  <si>
    <t>十一、抗疫特别国债安排的支出</t>
  </si>
  <si>
    <t>十二、专项债券对应项目专项收入</t>
  </si>
  <si>
    <t>收入合计</t>
  </si>
  <si>
    <t>支出合计</t>
  </si>
  <si>
    <t xml:space="preserve">  政府性基金转移收入</t>
  </si>
  <si>
    <t xml:space="preserve">  政府性基金转移支付</t>
  </si>
  <si>
    <t xml:space="preserve">    政府性基金补助收入</t>
  </si>
  <si>
    <t xml:space="preserve">    政府性基金补助支出</t>
  </si>
  <si>
    <t xml:space="preserve">    政府性基金上解收入</t>
  </si>
  <si>
    <t xml:space="preserve">    政府性基金上解支出</t>
  </si>
  <si>
    <t xml:space="preserve"> 调出资金</t>
  </si>
  <si>
    <t xml:space="preserve"> 年终结余</t>
  </si>
  <si>
    <t xml:space="preserve">  专项债务收入</t>
  </si>
  <si>
    <t xml:space="preserve"> 地方政府专项债务还本支出</t>
  </si>
  <si>
    <t>2026年县本级政府性基金预算支出表</t>
  </si>
  <si>
    <r>
      <rPr>
        <b/>
        <sz val="12"/>
        <rFont val="宋体"/>
        <charset val="134"/>
      </rPr>
      <t>项</t>
    </r>
    <r>
      <rPr>
        <b/>
        <sz val="12"/>
        <rFont val="宋体"/>
        <charset val="134"/>
      </rPr>
      <t>目</t>
    </r>
  </si>
  <si>
    <t>一、城乡社区支出</t>
  </si>
  <si>
    <r>
      <rPr>
        <sz val="11"/>
        <rFont val="Times New Roman"/>
        <charset val="134"/>
      </rPr>
      <t xml:space="preserve"> </t>
    </r>
    <r>
      <rPr>
        <sz val="11"/>
        <rFont val="宋体"/>
        <charset val="134"/>
      </rPr>
      <t xml:space="preserve">  </t>
    </r>
    <r>
      <rPr>
        <b/>
        <sz val="11"/>
        <rFont val="宋体"/>
        <charset val="134"/>
      </rPr>
      <t xml:space="preserve"> 212城乡社区支出</t>
    </r>
  </si>
  <si>
    <r>
      <rPr>
        <sz val="11"/>
        <rFont val="Times New Roman"/>
        <charset val="134"/>
      </rPr>
      <t xml:space="preserve">            21208</t>
    </r>
    <r>
      <rPr>
        <sz val="11"/>
        <rFont val="宋体"/>
        <charset val="134"/>
      </rPr>
      <t>国有土地使用权出让收入安排的支出</t>
    </r>
  </si>
  <si>
    <r>
      <rPr>
        <sz val="11"/>
        <rFont val="Times New Roman"/>
        <charset val="134"/>
      </rPr>
      <t xml:space="preserve">                      2120801</t>
    </r>
    <r>
      <rPr>
        <sz val="11"/>
        <rFont val="宋体"/>
        <charset val="134"/>
      </rPr>
      <t>征地和拆迁补偿支出</t>
    </r>
  </si>
  <si>
    <r>
      <rPr>
        <sz val="11"/>
        <rFont val="Times New Roman"/>
        <charset val="134"/>
      </rPr>
      <t xml:space="preserve">                     2120899</t>
    </r>
    <r>
      <rPr>
        <sz val="11"/>
        <rFont val="宋体"/>
        <charset val="134"/>
      </rPr>
      <t>其他国有土地使用权出让收入安排的支出</t>
    </r>
  </si>
  <si>
    <t>二、债务付息支出</t>
  </si>
  <si>
    <r>
      <rPr>
        <sz val="11"/>
        <rFont val="Times New Roman"/>
        <charset val="134"/>
      </rPr>
      <t xml:space="preserve"> </t>
    </r>
    <r>
      <rPr>
        <sz val="11"/>
        <rFont val="宋体"/>
        <charset val="134"/>
      </rPr>
      <t xml:space="preserve">  </t>
    </r>
    <r>
      <rPr>
        <b/>
        <sz val="11"/>
        <rFont val="宋体"/>
        <charset val="134"/>
      </rPr>
      <t xml:space="preserve"> 232债务付息支出</t>
    </r>
  </si>
  <si>
    <t xml:space="preserve">          2320411国有土地使用权出让金债务付息支出</t>
  </si>
  <si>
    <t>三、调出资金</t>
  </si>
  <si>
    <t>合    计</t>
  </si>
  <si>
    <t>2026年政府性基金转移支付预算表</t>
  </si>
  <si>
    <t>上级对我县转移支付</t>
  </si>
  <si>
    <t>合计</t>
  </si>
  <si>
    <t xml:space="preserve">   国家电影事业发展专项资金安排的支出</t>
  </si>
  <si>
    <t xml:space="preserve">  大中型水库移民后期扶持基金支出</t>
  </si>
  <si>
    <t xml:space="preserve">  彩票公益金安排的支出</t>
  </si>
  <si>
    <r>
      <rPr>
        <sz val="18"/>
        <rFont val="Times New Roman"/>
        <charset val="134"/>
      </rPr>
      <t>2026</t>
    </r>
    <r>
      <rPr>
        <sz val="18"/>
        <rFont val="方正小标宋简体"/>
        <charset val="134"/>
      </rPr>
      <t>年政府性基金预算收支表</t>
    </r>
  </si>
  <si>
    <r>
      <rPr>
        <sz val="11"/>
        <rFont val="黑体"/>
        <charset val="134"/>
      </rPr>
      <t>上年预计
执行数</t>
    </r>
    <r>
      <rPr>
        <sz val="11"/>
        <rFont val="Times New Roman"/>
        <charset val="134"/>
      </rPr>
      <t xml:space="preserve"> </t>
    </r>
  </si>
  <si>
    <t>1100802</t>
  </si>
  <si>
    <t>政府性基金预算上年结余收入</t>
  </si>
  <si>
    <t>103010202</t>
  </si>
  <si>
    <t>地方农网还贷资金收入</t>
  </si>
  <si>
    <t>1030112</t>
  </si>
  <si>
    <t>海南省高等级公路车辆通行附加费收入</t>
  </si>
  <si>
    <t>1030129</t>
  </si>
  <si>
    <t>国家电影事业发展专项资金收入</t>
  </si>
  <si>
    <t>1030146</t>
  </si>
  <si>
    <t>国有土地收益基金收入</t>
  </si>
  <si>
    <t>1030147</t>
  </si>
  <si>
    <t>农业土地开发资金收入</t>
  </si>
  <si>
    <t>103014801</t>
  </si>
  <si>
    <t>土地出让价款收入</t>
  </si>
  <si>
    <t>103014802</t>
  </si>
  <si>
    <t>补缴的土地价款</t>
  </si>
  <si>
    <t>103014803</t>
  </si>
  <si>
    <t>划拨土地收入</t>
  </si>
  <si>
    <t>103014898</t>
  </si>
  <si>
    <t>缴纳新增建设用地土地有偿使用费</t>
  </si>
  <si>
    <t>103014899</t>
  </si>
  <si>
    <t>其他土地出让收入</t>
  </si>
  <si>
    <t>103015002</t>
  </si>
  <si>
    <t>地方大中型水库库区基金收入</t>
  </si>
  <si>
    <t>103015501</t>
  </si>
  <si>
    <t>福利彩票公益金收入</t>
  </si>
  <si>
    <t>103015502</t>
  </si>
  <si>
    <t>体育彩票公益金收入</t>
  </si>
  <si>
    <t>1030156</t>
  </si>
  <si>
    <t>城市基础设施配套费收入</t>
  </si>
  <si>
    <t>1030157</t>
  </si>
  <si>
    <t>小型水库移民扶助基金收入</t>
  </si>
  <si>
    <t>103015803</t>
  </si>
  <si>
    <t>地方重大水利工程建设资金</t>
  </si>
  <si>
    <t>1030159</t>
  </si>
  <si>
    <t>车辆通行费</t>
  </si>
  <si>
    <t>1030178</t>
  </si>
  <si>
    <t>污水处理费收入</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</si>
  <si>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</si>
  <si>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</si>
  <si>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</si>
  <si>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</si>
  <si>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</si>
  <si>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</si>
  <si>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</si>
  <si>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</si>
  <si>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</si>
  <si>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</si>
  <si>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1030182</t>
  </si>
  <si>
    <t>耕地保护考核奖惩基金收入</t>
  </si>
  <si>
    <t>1030183</t>
  </si>
  <si>
    <t>超长期特别国债财务基金收入</t>
  </si>
  <si>
    <t>1030199</t>
  </si>
  <si>
    <t>其他政府性基金收入</t>
  </si>
  <si>
    <t>1031003</t>
  </si>
  <si>
    <t>海南省高等级公路车辆通行附加费专项债务对应项目专项收入</t>
  </si>
  <si>
    <t>1031005</t>
  </si>
  <si>
    <t>国家电影事业发展专项资金专项债务对应项目专项收入</t>
  </si>
  <si>
    <t>103100601</t>
  </si>
  <si>
    <t>土地储备专项债券对应项目专项收入</t>
  </si>
  <si>
    <t>103100602</t>
  </si>
  <si>
    <t>棚户区改造专项债券对应项目专项收入</t>
  </si>
  <si>
    <t>103100699</t>
  </si>
  <si>
    <t>其他国有土地使用权出让金专项债务对应项目专项收入</t>
  </si>
  <si>
    <t>1031008</t>
  </si>
  <si>
    <t>农业土地开发资金专项债务对应项目专项收入</t>
  </si>
  <si>
    <t>1031009</t>
  </si>
  <si>
    <t>大中型水库库区基金专项债务对应项目专项收入</t>
  </si>
  <si>
    <t>1031010</t>
  </si>
  <si>
    <t>城市基础设施配套费专项债务对应项目专项收入</t>
  </si>
  <si>
    <t>1031011</t>
  </si>
  <si>
    <t>小型水库移民扶助基金专项债务对应项目专项收入</t>
  </si>
  <si>
    <t>1031012</t>
  </si>
  <si>
    <t>国家重大水利工程建设基金专项债务对应项目专项收入</t>
  </si>
  <si>
    <t>103101301</t>
  </si>
  <si>
    <t>政府收费公路专项债券对应项目专项收入</t>
  </si>
  <si>
    <t>103101399</t>
  </si>
  <si>
    <t>其他车辆通行费专项债务对应项目专项收入</t>
  </si>
  <si>
    <t>1031014</t>
  </si>
  <si>
    <t>污水处理费专项债务对应项目专项收入</t>
  </si>
  <si>
    <t>103109998</t>
  </si>
  <si>
    <t>其他地方自行试点项目收益专项债券对应项目专项收入</t>
  </si>
  <si>
    <t>103109999</t>
  </si>
  <si>
    <t>其他政府性基金专项债务对应项目专项收入</t>
  </si>
  <si>
    <t>11004</t>
  </si>
  <si>
    <t>政府性基金转移支付收入</t>
  </si>
  <si>
    <t>1100413</t>
  </si>
  <si>
    <t>其中：超长期特别国债转移支付收入</t>
  </si>
  <si>
    <t>1100491</t>
  </si>
  <si>
    <t>政府性基金预算省补助计划单列市收入</t>
  </si>
  <si>
    <t>110060301</t>
  </si>
  <si>
    <t>抗疫特别国债还本上解收入</t>
  </si>
  <si>
    <t>110060302</t>
  </si>
  <si>
    <t>超长期特别国债还本上解收入</t>
  </si>
  <si>
    <t>110060399</t>
  </si>
  <si>
    <t>其他政府性基金上解收入</t>
  </si>
  <si>
    <t>11006039991</t>
  </si>
  <si>
    <t>政府性基金预算计划单列市上解省收入</t>
  </si>
  <si>
    <t>110090202</t>
  </si>
  <si>
    <t>从一般公共预算调入用于补充超长期特别国债偿债备付金的资金</t>
  </si>
  <si>
    <t>110090203</t>
  </si>
  <si>
    <t>从国有资本经营预算调入用于补充超长期特别国债偿债备付金的资金</t>
  </si>
  <si>
    <t>110090204</t>
  </si>
  <si>
    <t>从一般公共预算调入用于偿还超长期特别国债本金的资金</t>
  </si>
  <si>
    <t>110090205</t>
  </si>
  <si>
    <t>从国有资本经营预算调入用于偿还超长期特别国债本金的资金</t>
  </si>
  <si>
    <t>110090206</t>
  </si>
  <si>
    <t>从一般公共预算调入用于偿还抗疫特别国债本金的资金</t>
  </si>
  <si>
    <t>110090207</t>
  </si>
  <si>
    <t>从国有资本经营预算调入用于偿还抗疫特别国债本金的资金</t>
  </si>
  <si>
    <t>11009029901</t>
  </si>
  <si>
    <t>其他调入政府性基金预算资金</t>
  </si>
  <si>
    <t>11009029991</t>
  </si>
  <si>
    <t>一般公共预算调入政府性基金预算资金</t>
  </si>
  <si>
    <t>1101102</t>
  </si>
  <si>
    <t>地方政府专项债务转贷收入</t>
  </si>
  <si>
    <t>1102201</t>
  </si>
  <si>
    <t>动用超长期特别国债偿债备付金</t>
  </si>
  <si>
    <t>1050402</t>
  </si>
  <si>
    <t>专项债务收入</t>
  </si>
  <si>
    <t>2059801</t>
  </si>
  <si>
    <t>基础教育</t>
  </si>
  <si>
    <t>2059802</t>
  </si>
  <si>
    <t>2059803</t>
  </si>
  <si>
    <t>2059804</t>
  </si>
  <si>
    <t>2059899</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</si>
  <si>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</si>
  <si>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</si>
  <si>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</si>
  <si>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</si>
  <si>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</si>
  <si>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</si>
  <si>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</si>
  <si>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</si>
  <si>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</si>
  <si>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</si>
  <si>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</si>
  <si>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</si>
  <si>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2069801</t>
  </si>
  <si>
    <t>2069802</t>
  </si>
  <si>
    <t>2069803</t>
  </si>
  <si>
    <t>2069804</t>
  </si>
  <si>
    <t>2069805</t>
  </si>
  <si>
    <t>2069899</t>
  </si>
  <si>
    <t>其他科技支出</t>
  </si>
  <si>
    <t>2070701</t>
  </si>
  <si>
    <t>资助国产影片放映</t>
  </si>
  <si>
    <t>2070702</t>
  </si>
  <si>
    <t>资助影院建设</t>
  </si>
  <si>
    <t>2070703</t>
  </si>
  <si>
    <t>资助少数民族语电影译制</t>
  </si>
  <si>
    <t>2070704</t>
  </si>
  <si>
    <t>购买电影公益性放映版权服务</t>
  </si>
  <si>
    <t>2070799</t>
  </si>
  <si>
    <t>其他国家电影事业发展专项资金支出</t>
  </si>
  <si>
    <t>2070901</t>
  </si>
  <si>
    <t>宣传促销</t>
  </si>
  <si>
    <t>2070902</t>
  </si>
  <si>
    <t>行业规划</t>
  </si>
  <si>
    <t>2070903</t>
  </si>
  <si>
    <t>旅游事业补助</t>
  </si>
  <si>
    <t>2070904</t>
  </si>
  <si>
    <t>地方旅游开发项目补助</t>
  </si>
  <si>
    <t>2070999</t>
  </si>
  <si>
    <t>其他旅游发展基金支出</t>
  </si>
  <si>
    <t>2071001</t>
  </si>
  <si>
    <t>资助城市影院</t>
  </si>
  <si>
    <t>2071099</t>
  </si>
  <si>
    <t>其他国家电影事业发展专项资金对应专项债务收入支出</t>
  </si>
  <si>
    <t>2079801</t>
  </si>
  <si>
    <t>2079802</t>
  </si>
  <si>
    <t>2079803</t>
  </si>
  <si>
    <t>2079804</t>
  </si>
  <si>
    <t>2079805</t>
  </si>
  <si>
    <t>2079899</t>
  </si>
  <si>
    <t>2089801</t>
  </si>
  <si>
    <t>养老机构及服务设施</t>
  </si>
  <si>
    <t>2089802</t>
  </si>
  <si>
    <t>公共就业服务设施</t>
  </si>
  <si>
    <t>2089899</t>
  </si>
  <si>
    <t>2109801</t>
  </si>
  <si>
    <t>2109802</t>
  </si>
  <si>
    <t>2109803</t>
  </si>
  <si>
    <t>公共卫生机构</t>
  </si>
  <si>
    <t>2109804</t>
  </si>
  <si>
    <t>2109899</t>
  </si>
  <si>
    <t>2116001</t>
  </si>
  <si>
    <t>风力发电补助</t>
  </si>
  <si>
    <t>2116002</t>
  </si>
  <si>
    <t>太阳能发电补助</t>
  </si>
  <si>
    <t>2116003</t>
  </si>
  <si>
    <t>生物质能发电补助</t>
  </si>
  <si>
    <t>2116099</t>
  </si>
  <si>
    <t>其他可再生能源电价附加收入安排的支出</t>
  </si>
  <si>
    <t>2116101</t>
  </si>
  <si>
    <t>回收处理费用补贴</t>
  </si>
  <si>
    <t>2116102</t>
  </si>
  <si>
    <t>信息系统建设</t>
  </si>
  <si>
    <t>2116103</t>
  </si>
  <si>
    <t>基金征管经费</t>
  </si>
  <si>
    <t>2116104</t>
  </si>
  <si>
    <t>其他废弃电器电子产品处理基金支出</t>
  </si>
  <si>
    <t>2119801</t>
  </si>
  <si>
    <t>水污染综合治理</t>
  </si>
  <si>
    <t>2119802</t>
  </si>
  <si>
    <t>应对气候变化</t>
  </si>
  <si>
    <t>2119803</t>
  </si>
  <si>
    <t>“三北”工程建设</t>
  </si>
  <si>
    <t>2119899</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</si>
  <si>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</si>
  <si>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</si>
  <si>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</si>
  <si>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</si>
  <si>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</si>
  <si>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</si>
  <si>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</si>
  <si>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</si>
  <si>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</si>
  <si>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</si>
  <si>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</si>
  <si>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</si>
  <si>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</si>
  <si>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</si>
  <si>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</si>
  <si>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</si>
  <si>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</si>
  <si>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</si>
  <si>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</si>
  <si>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</si>
  <si>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</si>
  <si>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</si>
  <si>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</si>
  <si>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</si>
  <si>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</si>
  <si>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</si>
  <si>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</si>
  <si>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</si>
  <si>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</si>
  <si>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</si>
  <si>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2121001</t>
  </si>
  <si>
    <t>2121002</t>
  </si>
  <si>
    <t>2121099</t>
  </si>
  <si>
    <t>其他国有土地收益基金支出</t>
  </si>
  <si>
    <t>21211</t>
  </si>
  <si>
    <t>农业土地开发资金安排的支出</t>
  </si>
  <si>
    <t>2121301</t>
  </si>
  <si>
    <t>城市公共设施</t>
  </si>
  <si>
    <t>2121302</t>
  </si>
  <si>
    <t>城市环境卫生</t>
  </si>
  <si>
    <t>2121303</t>
  </si>
  <si>
    <t>公有房屋</t>
  </si>
  <si>
    <t>2121304</t>
  </si>
  <si>
    <t>城市防洪</t>
  </si>
  <si>
    <t>2121399</t>
  </si>
  <si>
    <t>其他城市基础设施配套费安排的支出</t>
  </si>
  <si>
    <t>2121401</t>
  </si>
  <si>
    <t>污水处理设施建设和运营</t>
  </si>
  <si>
    <t>2121402</t>
  </si>
  <si>
    <t>代征手续费</t>
  </si>
  <si>
    <t>2121499</t>
  </si>
  <si>
    <t>其他污水处理费安排的支出</t>
  </si>
  <si>
    <t>2121501</t>
  </si>
  <si>
    <t>2121502</t>
  </si>
  <si>
    <t>2121599</t>
  </si>
  <si>
    <t>其他土地储备专项债券收入安排的支出</t>
  </si>
  <si>
    <t>2121601</t>
  </si>
  <si>
    <t>2121602</t>
  </si>
  <si>
    <t>2121699</t>
  </si>
  <si>
    <t>其他棚户区改造专项债券收入安排的支出</t>
  </si>
  <si>
    <t>2121701</t>
  </si>
  <si>
    <t>2121702</t>
  </si>
  <si>
    <t>2121703</t>
  </si>
  <si>
    <t>2121704</t>
  </si>
  <si>
    <t>2121799</t>
  </si>
  <si>
    <t>其他城市基础设施配套费对应专项债务收入安排的支出</t>
  </si>
  <si>
    <t>2121801</t>
  </si>
  <si>
    <t>2121899</t>
  </si>
  <si>
    <t>其他污水处理费对应专项债务收入安排的支出</t>
  </si>
  <si>
    <t>2121901</t>
  </si>
  <si>
    <t>2121902</t>
  </si>
  <si>
    <t>2121903</t>
  </si>
  <si>
    <t>2121904</t>
  </si>
  <si>
    <t>2121905</t>
  </si>
  <si>
    <t>2121906</t>
  </si>
  <si>
    <t>2121907</t>
  </si>
  <si>
    <t>2121999</t>
  </si>
  <si>
    <t>其他国有土地使用权出让收入对应专项债务收入安排的支出</t>
  </si>
  <si>
    <t>2129801</t>
  </si>
  <si>
    <t>2129899</t>
  </si>
  <si>
    <t>2136601</t>
  </si>
  <si>
    <t>基础设施建设和经济发展</t>
  </si>
  <si>
    <t>2136602</t>
  </si>
  <si>
    <t>解决移民遗留问题</t>
  </si>
  <si>
    <t>2136603</t>
  </si>
  <si>
    <t>库区防护工程维护</t>
  </si>
  <si>
    <t>2136699</t>
  </si>
  <si>
    <t>其他大中型水库库区基金支出</t>
  </si>
  <si>
    <t>2136701</t>
  </si>
  <si>
    <t>2136702</t>
  </si>
  <si>
    <t>2136703</t>
  </si>
  <si>
    <t>库区维护和管理</t>
  </si>
  <si>
    <t>2136799</t>
  </si>
  <si>
    <t>其他三峡水库库区基金支出</t>
  </si>
  <si>
    <t>2136901</t>
  </si>
  <si>
    <t>2136902</t>
  </si>
  <si>
    <t>三峡后续工作</t>
  </si>
  <si>
    <t>2136903</t>
  </si>
  <si>
    <t>地方重大水利工程建设</t>
  </si>
  <si>
    <t>2136999</t>
  </si>
  <si>
    <t>其他重大水利工程建设基金支出</t>
  </si>
  <si>
    <t>2137001</t>
  </si>
  <si>
    <t>2137099</t>
  </si>
  <si>
    <t>其他大中型水库库区基金对应专项债务收入支出</t>
  </si>
  <si>
    <t>2137101</t>
  </si>
  <si>
    <t>2137102</t>
  </si>
  <si>
    <t>三峡工程后续工作</t>
  </si>
  <si>
    <t>2137103</t>
  </si>
  <si>
    <t>2137199</t>
  </si>
  <si>
    <t>其他重大水利工程建设基金对应专项债务收入支出</t>
  </si>
  <si>
    <t>2137201</t>
  </si>
  <si>
    <t>移民补助</t>
  </si>
  <si>
    <t>2137202</t>
  </si>
  <si>
    <t>2137299</t>
  </si>
  <si>
    <t>其他大中型水库移民后期扶持基金支出</t>
  </si>
  <si>
    <t>2137301</t>
  </si>
  <si>
    <t>2137302</t>
  </si>
  <si>
    <t>2137399</t>
  </si>
  <si>
    <t>其他小型水库移民扶助基金支出</t>
  </si>
  <si>
    <t>2137401</t>
  </si>
  <si>
    <t>2137499</t>
  </si>
  <si>
    <t>其他小型水库移民扶助基金对应专项债务收入安排的支出</t>
  </si>
  <si>
    <t>2139801</t>
  </si>
  <si>
    <t>农业农村支出</t>
  </si>
  <si>
    <t>2139802</t>
  </si>
  <si>
    <t>水利支出</t>
  </si>
  <si>
    <t>2139899</t>
  </si>
  <si>
    <t>2146001</t>
  </si>
  <si>
    <t>2146002</t>
  </si>
  <si>
    <t>2146003</t>
  </si>
  <si>
    <t>公路还贷</t>
  </si>
  <si>
    <t>2146099</t>
  </si>
  <si>
    <t>其他海南省高等级公路车辆通行附加费安排的支出</t>
  </si>
  <si>
    <t>2146201</t>
  </si>
  <si>
    <t>2146202</t>
  </si>
  <si>
    <t>政府还贷公路养护</t>
  </si>
  <si>
    <t>2146203</t>
  </si>
  <si>
    <t>政府还贷公路管理</t>
  </si>
  <si>
    <t>2146299</t>
  </si>
  <si>
    <t>其他车辆通行费安排的支出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</si>
  <si>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</si>
  <si>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</si>
  <si>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</si>
  <si>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</si>
  <si>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</si>
  <si>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</si>
  <si>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</si>
  <si>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</si>
  <si>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</si>
  <si>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</si>
  <si>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</si>
  <si>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</si>
  <si>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</si>
  <si>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</si>
  <si>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</si>
  <si>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</si>
  <si>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</si>
  <si>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</si>
  <si>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</si>
  <si>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</si>
  <si>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</si>
  <si>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</si>
  <si>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</si>
  <si>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</si>
  <si>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</si>
  <si>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</si>
  <si>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</si>
  <si>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</si>
  <si>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</si>
  <si>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</si>
  <si>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</si>
  <si>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</si>
  <si>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</si>
  <si>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</si>
  <si>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</si>
  <si>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</si>
  <si>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</si>
  <si>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</si>
  <si>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</si>
  <si>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</si>
  <si>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</si>
  <si>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</si>
  <si>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</si>
  <si>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</si>
  <si>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</si>
  <si>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2147001</t>
  </si>
  <si>
    <t>2147099</t>
  </si>
  <si>
    <t>其他海南省高等级公路车辆通行附加费对应专项债务收入安排的支出</t>
  </si>
  <si>
    <t>2147101</t>
  </si>
  <si>
    <t>2147199</t>
  </si>
  <si>
    <t>其他政府收费公路专项债券收入安排的支出</t>
  </si>
  <si>
    <t>21472</t>
  </si>
  <si>
    <t>车辆通行费对应专项债务收入安排的支出</t>
  </si>
  <si>
    <t>2149801</t>
  </si>
  <si>
    <t>2149802</t>
  </si>
  <si>
    <t>2149803</t>
  </si>
  <si>
    <t>2149804</t>
  </si>
  <si>
    <t>2149899</t>
  </si>
  <si>
    <t>2156201</t>
  </si>
  <si>
    <t>中央农网还贷资金支出</t>
  </si>
  <si>
    <t>2156202</t>
  </si>
  <si>
    <t>地方农网还贷资金支出</t>
  </si>
  <si>
    <t>2156299</t>
  </si>
  <si>
    <t>其他农网还贷资金支出</t>
  </si>
  <si>
    <t>2159801</t>
  </si>
  <si>
    <t>2159802</t>
  </si>
  <si>
    <t>2159803</t>
  </si>
  <si>
    <t>2159899</t>
  </si>
  <si>
    <t>2170402</t>
  </si>
  <si>
    <t>中央特别国债经营基金支出</t>
  </si>
  <si>
    <t>2170403</t>
  </si>
  <si>
    <t>中央特别国债经营基金财务支出</t>
  </si>
  <si>
    <t>2200601</t>
  </si>
  <si>
    <t>耕地保护</t>
  </si>
  <si>
    <t>2200602</t>
  </si>
  <si>
    <t>补充耕地</t>
  </si>
  <si>
    <t>2219801</t>
  </si>
  <si>
    <t>保障性租赁住房</t>
  </si>
  <si>
    <t>2219899</t>
  </si>
  <si>
    <t>其他住房保障支出</t>
  </si>
  <si>
    <t>2229801</t>
  </si>
  <si>
    <t>2229899</t>
  </si>
  <si>
    <t>其他粮油物资储备支出</t>
  </si>
  <si>
    <t>2249801</t>
  </si>
  <si>
    <t>2249802</t>
  </si>
  <si>
    <t>自然灾害恢复重建支出</t>
  </si>
  <si>
    <t>2249899</t>
  </si>
  <si>
    <t>2290401</t>
  </si>
  <si>
    <t>其他政府性基金安排的支出</t>
  </si>
  <si>
    <t>2290402</t>
  </si>
  <si>
    <t>其他地方自行试点项目收益专项债券收入安排的支出</t>
  </si>
  <si>
    <t>2290403</t>
  </si>
  <si>
    <t>其他政府性基金债务收入安排的支出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</si>
  <si>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</si>
  <si>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</si>
  <si>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</si>
  <si>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</si>
  <si>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</si>
  <si>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</si>
  <si>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</si>
  <si>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</si>
  <si>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</si>
  <si>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</si>
  <si>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</si>
  <si>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</si>
  <si>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</si>
  <si>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</si>
  <si>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</si>
  <si>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</si>
  <si>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2290901</t>
  </si>
  <si>
    <t>抗疫特别国债财务基金支出</t>
  </si>
  <si>
    <t>2291001</t>
  </si>
  <si>
    <t>超长期特别国债财务基金支出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</si>
  <si>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</si>
  <si>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</si>
  <si>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</si>
  <si>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</si>
  <si>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</si>
  <si>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</si>
  <si>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</si>
  <si>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</si>
  <si>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</si>
  <si>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</si>
  <si>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</si>
  <si>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</si>
  <si>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</si>
  <si>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</si>
  <si>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</si>
  <si>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</si>
  <si>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</si>
  <si>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</si>
  <si>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</si>
  <si>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</si>
  <si>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</si>
  <si>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</si>
  <si>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2299899</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</si>
  <si>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</si>
  <si>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</si>
  <si>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</si>
  <si>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</si>
  <si>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</si>
  <si>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</si>
  <si>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</si>
  <si>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</si>
  <si>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</si>
  <si>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</si>
  <si>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</si>
  <si>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</si>
  <si>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</si>
  <si>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</si>
  <si>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</si>
  <si>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</si>
  <si>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</si>
  <si>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</si>
  <si>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</si>
  <si>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</si>
  <si>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</si>
  <si>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</si>
  <si>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</si>
  <si>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</si>
  <si>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</si>
  <si>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</si>
  <si>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</si>
  <si>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</si>
  <si>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</si>
  <si>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</si>
  <si>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</si>
  <si>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</si>
  <si>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</si>
  <si>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</si>
  <si>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</si>
  <si>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</si>
  <si>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</si>
  <si>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</si>
  <si>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</si>
  <si>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</si>
  <si>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</si>
  <si>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</si>
  <si>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</si>
  <si>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</si>
  <si>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</si>
  <si>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</si>
  <si>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</si>
  <si>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</si>
  <si>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</si>
  <si>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</si>
  <si>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</si>
  <si>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</si>
  <si>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</si>
  <si>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</si>
  <si>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</si>
  <si>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</si>
  <si>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</si>
  <si>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</si>
  <si>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</si>
  <si>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</si>
  <si>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</si>
  <si>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</si>
  <si>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</si>
  <si>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</si>
  <si>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</si>
  <si>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</si>
  <si>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</si>
  <si>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</si>
  <si>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</si>
  <si>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</si>
  <si>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</si>
  <si>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</si>
  <si>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</si>
  <si>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</si>
  <si>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</si>
  <si>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</si>
  <si>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</si>
  <si>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</si>
  <si>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</si>
  <si>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</si>
  <si>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</si>
  <si>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</si>
  <si>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</si>
  <si>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</si>
  <si>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2340201</t>
  </si>
  <si>
    <t>2340202</t>
  </si>
  <si>
    <t>2340203</t>
  </si>
  <si>
    <t>创业担保贷款贴息</t>
  </si>
  <si>
    <t>2340204</t>
  </si>
  <si>
    <t>援企稳岗补贴</t>
  </si>
  <si>
    <t>2340205</t>
  </si>
  <si>
    <t>困难群众基本生活补助</t>
  </si>
  <si>
    <t>2340299</t>
  </si>
  <si>
    <t>其他抗疫相关支出</t>
  </si>
  <si>
    <t>23004</t>
  </si>
  <si>
    <t>政府性基金转移支付</t>
  </si>
  <si>
    <t>2300413</t>
  </si>
  <si>
    <t>其中：超长期特别国债转移支付支出</t>
  </si>
  <si>
    <t>2300491</t>
  </si>
  <si>
    <t>政府性基金预算省补助计划单列市支出</t>
  </si>
  <si>
    <t>2300603</t>
  </si>
  <si>
    <t>政府性基金上解支出</t>
  </si>
  <si>
    <t>230060399</t>
  </si>
  <si>
    <t>政府性基金预算计划单列市上解省支出</t>
  </si>
  <si>
    <t>2300605</t>
  </si>
  <si>
    <t>抗疫特别国债还本上解支出</t>
  </si>
  <si>
    <t>2300606</t>
  </si>
  <si>
    <t>超长期特别国债还本上解支出</t>
  </si>
  <si>
    <t>2300802</t>
  </si>
  <si>
    <t>政府性基金预算调出资金</t>
  </si>
  <si>
    <t>2300902</t>
  </si>
  <si>
    <t>政府性基金年终结余</t>
  </si>
  <si>
    <t>23011</t>
  </si>
  <si>
    <t>债务转贷支出</t>
  </si>
  <si>
    <t>2302201</t>
  </si>
  <si>
    <t>安排超长期特别国债偿债备付金</t>
  </si>
  <si>
    <t>23104</t>
  </si>
  <si>
    <t>地方政府专项债务还本支出</t>
  </si>
  <si>
    <t>1102202</t>
  </si>
  <si>
    <t>动用地方政府专项债券偿债备付金</t>
  </si>
  <si>
    <t>2302202</t>
  </si>
  <si>
    <t>安排地方政府专项债券偿债备付金</t>
  </si>
  <si>
    <t>2026年社会保险基金预算收支（草案）</t>
  </si>
  <si>
    <t>项        目</t>
  </si>
  <si>
    <t>企业职工
基本养老
保险基金</t>
  </si>
  <si>
    <t>机关事业
养老保险
基金</t>
  </si>
  <si>
    <t>城乡居民
基本养老
保险基金</t>
  </si>
  <si>
    <t>城镇职工
基本医疗
保险基金</t>
  </si>
  <si>
    <t>城乡居民
医疗保险
基金</t>
  </si>
  <si>
    <t>一、上年结余</t>
  </si>
  <si>
    <t>二、当年收入</t>
  </si>
  <si>
    <t>其中： 1.保险费收入</t>
  </si>
  <si>
    <t xml:space="preserve">    2.利息收入</t>
  </si>
  <si>
    <t xml:space="preserve">           3.上级财政补贴收入</t>
  </si>
  <si>
    <t xml:space="preserve">           4.本级财政补助收入</t>
  </si>
  <si>
    <t xml:space="preserve">    5.其他收入</t>
  </si>
  <si>
    <t xml:space="preserve">    6.转移收入</t>
  </si>
  <si>
    <t>三、当年支出</t>
  </si>
  <si>
    <t>四、年末滚存结余</t>
  </si>
  <si>
    <t>2026年社会保险基金预算收支表（项级科目）</t>
  </si>
  <si>
    <t>收入预算</t>
  </si>
  <si>
    <t>支出预算</t>
  </si>
  <si>
    <t>企业职工基本养老保险基金收入</t>
  </si>
  <si>
    <t>企业职工基本养老保险基金支出</t>
  </si>
  <si>
    <t>保险费收入</t>
  </si>
  <si>
    <t>基本养老金支出</t>
  </si>
  <si>
    <t xml:space="preserve"> 财政补贴收入</t>
  </si>
  <si>
    <t>医疗补助金支出</t>
  </si>
  <si>
    <t>利息收入</t>
  </si>
  <si>
    <t>丧葬抚恤补助支出</t>
  </si>
  <si>
    <t xml:space="preserve">            委托投资收益</t>
  </si>
  <si>
    <t>病残津贴支出</t>
  </si>
  <si>
    <t xml:space="preserve">           其他收入</t>
  </si>
  <si>
    <t xml:space="preserve">转移收入 </t>
  </si>
  <si>
    <t>转移支出</t>
  </si>
  <si>
    <t>机关事业养老保险基金收入</t>
  </si>
  <si>
    <t>机关事业养老保险基金支出</t>
  </si>
  <si>
    <t>财政补贴收入</t>
  </si>
  <si>
    <t xml:space="preserve"> 委托投资收益</t>
  </si>
  <si>
    <t>城乡居民基本养老保险基金收入</t>
  </si>
  <si>
    <t>城乡居民基本养老保险基金支出</t>
  </si>
  <si>
    <t>基础养老金支出</t>
  </si>
  <si>
    <t>个人账户养老金支出</t>
  </si>
  <si>
    <t>丧葬补助金支出</t>
  </si>
  <si>
    <t>委托投资收益</t>
  </si>
  <si>
    <t>职工基本医疗保险基金收入</t>
  </si>
  <si>
    <t>职工基本医疗保险基金支出</t>
  </si>
  <si>
    <t>职工基本医疗保险统筹基金</t>
  </si>
  <si>
    <t>职工基本医疗保险个人账户基金</t>
  </si>
  <si>
    <t>其他职工基本医疗保险基金支出</t>
  </si>
  <si>
    <t>城乡居民基本医疗保险基金收入</t>
  </si>
  <si>
    <t>城乡居民基本医疗保险基金支出</t>
  </si>
  <si>
    <t>城乡居民基本医疗保险基金医疗待遇支出</t>
  </si>
  <si>
    <t>城乡居民大病保险支出</t>
  </si>
  <si>
    <t>其他城乡居民基本医疗保险基金支出</t>
  </si>
  <si>
    <t>本年收入合计</t>
  </si>
  <si>
    <t>本年支出合计</t>
  </si>
  <si>
    <t>2026年国有资本经营预算收支（草案）</t>
  </si>
  <si>
    <t>国有资本经营收入</t>
  </si>
  <si>
    <t>国有资本经营支出</t>
  </si>
  <si>
    <t xml:space="preserve">  利润收入</t>
  </si>
  <si>
    <t xml:space="preserve">  解决历史遗留问题及改革成本支出</t>
  </si>
  <si>
    <t xml:space="preserve">  股利、股息收入</t>
  </si>
  <si>
    <t xml:space="preserve">  国有企业资本金注入</t>
  </si>
  <si>
    <t xml:space="preserve">  产权转让收入</t>
  </si>
  <si>
    <t xml:space="preserve">  国有企业政策性补贴</t>
  </si>
  <si>
    <t xml:space="preserve">  清算收入</t>
  </si>
  <si>
    <t xml:space="preserve">  其他国有资本经营预算支出</t>
  </si>
  <si>
    <t xml:space="preserve">  其他国有资本经营预算收入</t>
  </si>
  <si>
    <t xml:space="preserve">  国有资本经营预算转移支付支出</t>
  </si>
  <si>
    <t xml:space="preserve">  转移支付收入</t>
  </si>
  <si>
    <t xml:space="preserve">  上解支出</t>
  </si>
  <si>
    <t xml:space="preserve">  上解收入</t>
  </si>
  <si>
    <t xml:space="preserve">  调出资金</t>
  </si>
  <si>
    <t xml:space="preserve">  年终结余</t>
  </si>
  <si>
    <t>2026年罗山县本级国有资本经营预算收支表</t>
  </si>
  <si>
    <t>项  目</t>
  </si>
  <si>
    <t>收入预算数</t>
  </si>
  <si>
    <t>支出预算数</t>
  </si>
  <si>
    <t>1030601利润收入</t>
  </si>
  <si>
    <t>22301解决历史遗留问题及改革成本支出</t>
  </si>
  <si>
    <t>1030602股利、股息收入</t>
  </si>
  <si>
    <t>22302国有企业资本金注入</t>
  </si>
  <si>
    <t>2230299其他国有企业资本金注入</t>
  </si>
  <si>
    <t>1030603产权转让收入</t>
  </si>
  <si>
    <t>国有企业政策性补贴</t>
  </si>
  <si>
    <t>1030604清算收入</t>
  </si>
  <si>
    <t>金融国有资本经营预算支出</t>
  </si>
  <si>
    <t>1030698其他国有资本经营预算收入</t>
  </si>
  <si>
    <t>其他国有资本经营预算支出</t>
  </si>
  <si>
    <t>转移支付收入</t>
  </si>
  <si>
    <t>调出资金</t>
  </si>
  <si>
    <t>上年结转收入</t>
  </si>
  <si>
    <t>结转下年支出</t>
  </si>
  <si>
    <t> 支出总计</t>
  </si>
  <si>
    <t>2026年罗山县国有资本经营预算转移支付表</t>
  </si>
  <si>
    <t>项  目</t>
  </si>
  <si>
    <t>省对市县转移支付</t>
  </si>
  <si>
    <t>市对县区转移支付</t>
  </si>
  <si>
    <t>国有企业退休人员社会化管理补助</t>
  </si>
  <si>
    <t>合  计</t>
  </si>
  <si>
    <r>
      <rPr>
        <sz val="18"/>
        <rFont val="Times New Roman"/>
        <charset val="134"/>
      </rPr>
      <t>2026</t>
    </r>
    <r>
      <rPr>
        <sz val="18"/>
        <rFont val="方正小标宋简体"/>
        <charset val="134"/>
      </rPr>
      <t>年一般公共预算支出</t>
    </r>
    <r>
      <rPr>
        <sz val="18"/>
        <rFont val="仿宋_GB2312"/>
        <charset val="134"/>
      </rPr>
      <t>“</t>
    </r>
    <r>
      <rPr>
        <sz val="18"/>
        <rFont val="方正小标宋简体"/>
        <charset val="134"/>
      </rPr>
      <t>三公</t>
    </r>
    <r>
      <rPr>
        <sz val="18"/>
        <rFont val="仿宋_GB2312"/>
        <charset val="134"/>
      </rPr>
      <t>”</t>
    </r>
    <r>
      <rPr>
        <sz val="18"/>
        <rFont val="方正小标宋简体"/>
        <charset val="134"/>
      </rPr>
      <t>经费预算表</t>
    </r>
  </si>
  <si>
    <r>
      <rPr>
        <sz val="11"/>
        <color indexed="8"/>
        <rFont val="黑体"/>
        <charset val="134"/>
      </rPr>
      <t>项目名称</t>
    </r>
  </si>
  <si>
    <r>
      <rPr>
        <sz val="11"/>
        <color indexed="8"/>
        <rFont val="黑体"/>
        <charset val="134"/>
      </rPr>
      <t>上年预算数</t>
    </r>
  </si>
  <si>
    <r>
      <rPr>
        <sz val="11"/>
        <rFont val="黑体"/>
        <charset val="134"/>
      </rPr>
      <t>为上年预算数的</t>
    </r>
    <r>
      <rPr>
        <sz val="11"/>
        <rFont val="Times New Roman"/>
        <charset val="134"/>
      </rPr>
      <t>%</t>
    </r>
  </si>
  <si>
    <t>因公出国（境）费</t>
  </si>
  <si>
    <t>公务用车购置及运行费</t>
  </si>
  <si>
    <t>小计</t>
  </si>
  <si>
    <t>公务用车购置费</t>
  </si>
  <si>
    <t>公务用车运行费</t>
  </si>
  <si>
    <t>公务接待费</t>
  </si>
  <si>
    <t>2025年和2026年罗山县政府一般债务限额和余额情况表</t>
  </si>
  <si>
    <t>执行数</t>
  </si>
  <si>
    <t>2024年末政府一般债务余额实际数</t>
  </si>
  <si>
    <t>2025年末政府一般债务余额限额</t>
  </si>
  <si>
    <t>2025年政府一般债券发行额</t>
  </si>
  <si>
    <t>2025年政府一般债券还本额</t>
  </si>
  <si>
    <t>2025年末政府一般债务余额预计执行数</t>
  </si>
  <si>
    <t>2026年提前下达政府一般债务新增限额</t>
  </si>
  <si>
    <t>2025年和2026年罗山县政府专项债务限额和余额情况表</t>
  </si>
  <si>
    <t>2024年末政府专项债务余额实际数</t>
  </si>
  <si>
    <t>2025年末政府专项债务余额限额</t>
  </si>
  <si>
    <t>2025年政府专项债券发行额</t>
  </si>
  <si>
    <t>2025年政府专项债券还本额</t>
  </si>
  <si>
    <t>2025年末政府专项债务余额预计执行数</t>
  </si>
  <si>
    <t>2026年提前下达政府专项债务新增限额</t>
  </si>
</sst>
</file>

<file path=xl/styles.xml><?xml version="1.0" encoding="utf-8"?>
<styleSheet xmlns="http://schemas.openxmlformats.org/spreadsheetml/2006/main" xmlns:mc="http://schemas.openxmlformats.org/markup-compatibility/2006" xmlns:xr9="http://schemas.microsoft.com/office/spreadsheetml/2016/revision9" mc:Ignorable="xr9">
  <numFmts count="3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quot;-&quot;"/>
    <numFmt numFmtId="178" formatCode="#,##0;\(#,##0\)"/>
    <numFmt numFmtId="179" formatCode="\$#.00"/>
    <numFmt numFmtId="180" formatCode="_-&quot;$&quot;* #,##0_-;\-&quot;$&quot;* #,##0_-;_-&quot;$&quot;* &quot;-&quot;_-;_-@_-"/>
    <numFmt numFmtId="181" formatCode="\$#,##0.00;\(\$#,##0.00\)"/>
    <numFmt numFmtId="182" formatCode="\$#,##0;\(\$#,##0\)"/>
    <numFmt numFmtId="183" formatCode="%#.00"/>
    <numFmt numFmtId="184" formatCode="yyyy&quot;年&quot;m&quot;月&quot;d&quot;日&quot;;@"/>
    <numFmt numFmtId="185" formatCode="_-* #,##0_$_-;\-* #,##0_$_-;_-* &quot;-&quot;_$_-;_-@_-"/>
    <numFmt numFmtId="186" formatCode="_-* #,##0.00_$_-;\-* #,##0.00_$_-;_-* &quot;-&quot;??_$_-;_-@_-"/>
    <numFmt numFmtId="187" formatCode="_-* #,##0&quot;$&quot;_-;\-* #,##0&quot;$&quot;_-;_-* &quot;-&quot;&quot;$&quot;_-;_-@_-"/>
    <numFmt numFmtId="188" formatCode="_-* #,##0.00&quot;$&quot;_-;\-* #,##0.00&quot;$&quot;_-;_-* &quot;-&quot;??&quot;$&quot;_-;_-@_-"/>
    <numFmt numFmtId="189" formatCode="0;_琀"/>
    <numFmt numFmtId="190" formatCode="0.0"/>
    <numFmt numFmtId="191" formatCode="0_ ;[Red]\-0\ ;"/>
    <numFmt numFmtId="192" formatCode="0.0%_ ;[Red]\-0.0%\ ;"/>
    <numFmt numFmtId="193" formatCode="0_ "/>
    <numFmt numFmtId="194" formatCode="#,##0.00_ ;[Red]\-#,##0.00\ "/>
    <numFmt numFmtId="195" formatCode="#,##0_);[Red]\(#,##0\)"/>
    <numFmt numFmtId="196" formatCode="#,##0_ "/>
    <numFmt numFmtId="197" formatCode="0.0%_ ;[Red]\-0.0%\ ;\ "/>
    <numFmt numFmtId="198" formatCode="0_ ;[Red]\-0\ "/>
    <numFmt numFmtId="199" formatCode="#,##0_ ;[Red]\-#,##0\ "/>
    <numFmt numFmtId="200" formatCode="0_);[Red]\(0\)"/>
    <numFmt numFmtId="201" formatCode="0%_ ;[Red]\-0%\ ;"/>
    <numFmt numFmtId="202" formatCode="\ @"/>
    <numFmt numFmtId="203" formatCode="0.0_ "/>
    <numFmt numFmtId="204" formatCode="0.00_);[Red]\(0.00\)"/>
  </numFmts>
  <fonts count="130">
    <font>
      <sz val="11"/>
      <color theme="1"/>
      <name val="宋体"/>
      <charset val="134"/>
      <scheme val="minor"/>
    </font>
    <font>
      <sz val="11"/>
      <color indexed="8"/>
      <name val="等线"/>
      <charset val="134"/>
    </font>
    <font>
      <sz val="22"/>
      <color indexed="8"/>
      <name val="方正大标宋简体"/>
      <charset val="134"/>
    </font>
    <font>
      <sz val="14"/>
      <color indexed="8"/>
      <name val="楷体"/>
      <charset val="134"/>
    </font>
    <font>
      <b/>
      <sz val="14"/>
      <color indexed="8"/>
      <name val="楷体"/>
      <charset val="134"/>
    </font>
    <font>
      <b/>
      <sz val="11"/>
      <color indexed="8"/>
      <name val="等线"/>
      <charset val="134"/>
    </font>
    <font>
      <sz val="12"/>
      <name val="黑体"/>
      <charset val="134"/>
    </font>
    <font>
      <sz val="11"/>
      <name val="宋体"/>
      <charset val="134"/>
    </font>
    <font>
      <b/>
      <sz val="11"/>
      <name val="宋体"/>
      <charset val="134"/>
    </font>
    <font>
      <sz val="12"/>
      <name val="宋体"/>
      <charset val="134"/>
    </font>
    <font>
      <sz val="18"/>
      <name val="Times New Roman"/>
      <charset val="134"/>
    </font>
    <font>
      <sz val="11"/>
      <name val="仿宋_GB2312"/>
      <charset val="134"/>
    </font>
    <font>
      <sz val="11"/>
      <color indexed="8"/>
      <name val="Times New Roman"/>
      <charset val="134"/>
    </font>
    <font>
      <sz val="11"/>
      <name val="Times New Roman"/>
      <charset val="134"/>
    </font>
    <font>
      <sz val="11"/>
      <color theme="1"/>
      <name val="Times New Roman"/>
      <charset val="134"/>
    </font>
    <font>
      <sz val="11"/>
      <color indexed="8"/>
      <name val="仿宋_GB2312"/>
      <charset val="134"/>
    </font>
    <font>
      <b/>
      <sz val="11"/>
      <name val="Times New Roman"/>
      <charset val="134"/>
    </font>
    <font>
      <sz val="20"/>
      <color indexed="8"/>
      <name val="方正大标宋简体"/>
      <charset val="134"/>
    </font>
    <font>
      <b/>
      <sz val="12"/>
      <name val="宋体"/>
      <charset val="134"/>
    </font>
    <font>
      <sz val="12"/>
      <color indexed="8"/>
      <name val="宋体"/>
      <charset val="134"/>
    </font>
    <font>
      <b/>
      <sz val="12"/>
      <color indexed="8"/>
      <name val="宋体"/>
      <charset val="134"/>
    </font>
    <font>
      <sz val="20"/>
      <color rgb="FF000000"/>
      <name val="文星标宋"/>
      <charset val="134"/>
    </font>
    <font>
      <b/>
      <sz val="12"/>
      <color rgb="FF000000"/>
      <name val="宋体"/>
      <charset val="134"/>
      <scheme val="minor"/>
    </font>
    <font>
      <sz val="12"/>
      <color rgb="FF000000"/>
      <name val="宋体"/>
      <charset val="134"/>
      <scheme val="minor"/>
    </font>
    <font>
      <sz val="12"/>
      <color theme="1"/>
      <name val="宋体"/>
      <charset val="134"/>
      <scheme val="minor"/>
    </font>
    <font>
      <b/>
      <sz val="12"/>
      <color theme="1"/>
      <name val="宋体"/>
      <charset val="134"/>
      <scheme val="minor"/>
    </font>
    <font>
      <sz val="22"/>
      <name val="方正小标宋简体"/>
      <charset val="134"/>
    </font>
    <font>
      <sz val="11"/>
      <color indexed="8"/>
      <name val="宋体"/>
      <charset val="134"/>
    </font>
    <font>
      <sz val="24"/>
      <color indexed="8"/>
      <name val="文星标宋"/>
      <charset val="134"/>
    </font>
    <font>
      <sz val="22"/>
      <color indexed="8"/>
      <name val="方正小标宋简体"/>
      <charset val="134"/>
    </font>
    <font>
      <sz val="11"/>
      <color indexed="8"/>
      <name val="黑体"/>
      <charset val="134"/>
    </font>
    <font>
      <sz val="12"/>
      <color indexed="8"/>
      <name val="黑体"/>
      <charset val="134"/>
    </font>
    <font>
      <sz val="11"/>
      <name val="等线"/>
      <charset val="134"/>
    </font>
    <font>
      <b/>
      <sz val="16"/>
      <name val="黑体"/>
      <charset val="134"/>
    </font>
    <font>
      <b/>
      <sz val="11"/>
      <name val="等线"/>
      <charset val="134"/>
    </font>
    <font>
      <sz val="14"/>
      <color rgb="FFFF0000"/>
      <name val="方正小标宋简体"/>
      <charset val="134"/>
    </font>
    <font>
      <sz val="11"/>
      <name val="黑体"/>
      <charset val="134"/>
    </font>
    <font>
      <sz val="11"/>
      <color rgb="FF000000"/>
      <name val="Times New Roman"/>
      <charset val="134"/>
    </font>
    <font>
      <sz val="11"/>
      <color rgb="FFFFFF00"/>
      <name val="Times New Roman"/>
      <charset val="134"/>
    </font>
    <font>
      <sz val="11"/>
      <color rgb="FF000000"/>
      <name val="等线"/>
      <charset val="134"/>
    </font>
    <font>
      <sz val="10"/>
      <name val="宋体"/>
      <charset val="134"/>
    </font>
    <font>
      <sz val="1"/>
      <color indexed="18"/>
      <name val="Courier"/>
      <charset val="134"/>
    </font>
    <font>
      <sz val="14"/>
      <name val="宋体"/>
      <charset val="134"/>
    </font>
    <font>
      <sz val="11"/>
      <name val="宋体"/>
      <charset val="134"/>
      <scheme val="minor"/>
    </font>
    <font>
      <sz val="11"/>
      <color rgb="FFFF0000"/>
      <name val="宋体"/>
      <charset val="134"/>
      <scheme val="minor"/>
    </font>
    <font>
      <b/>
      <sz val="18"/>
      <name val="宋体"/>
      <charset val="134"/>
    </font>
    <font>
      <b/>
      <sz val="18"/>
      <name val="Times New Roman"/>
      <charset val="134"/>
    </font>
    <font>
      <b/>
      <sz val="11"/>
      <name val="黑体"/>
      <charset val="134"/>
    </font>
    <font>
      <b/>
      <sz val="11"/>
      <name val="宋体"/>
      <charset val="134"/>
      <scheme val="minor"/>
    </font>
    <font>
      <sz val="12"/>
      <color theme="1"/>
      <name val="宋体"/>
      <charset val="134"/>
    </font>
    <font>
      <b/>
      <sz val="11"/>
      <color theme="1"/>
      <name val="宋体"/>
      <charset val="134"/>
      <scheme val="minor"/>
    </font>
    <font>
      <sz val="11"/>
      <color theme="1"/>
      <name val="宋体"/>
      <charset val="134"/>
    </font>
    <font>
      <sz val="12"/>
      <name val="Times New Roman"/>
      <charset val="134"/>
    </font>
    <font>
      <sz val="12"/>
      <color rgb="FFFF0000"/>
      <name val="Times New Roman"/>
      <charset val="134"/>
    </font>
    <font>
      <b/>
      <sz val="11"/>
      <name val="仿宋_GB2312"/>
      <charset val="134"/>
    </font>
    <font>
      <sz val="11"/>
      <color indexed="0"/>
      <name val="Times New Roman"/>
      <charset val="134"/>
    </font>
    <font>
      <sz val="11"/>
      <color rgb="FFFF0000"/>
      <name val="等线"/>
      <charset val="134"/>
    </font>
    <font>
      <b/>
      <sz val="12"/>
      <name val="Times New Roman"/>
      <charset val="134"/>
    </font>
    <font>
      <sz val="22"/>
      <color rgb="FF000000"/>
      <name val="方正小标宋简体"/>
      <charset val="134"/>
    </font>
    <font>
      <sz val="10"/>
      <color theme="1"/>
      <name val="Times New Roman"/>
      <charset val="134"/>
    </font>
    <font>
      <sz val="12"/>
      <color rgb="FF000000"/>
      <name val="宋体"/>
      <charset val="134"/>
    </font>
    <font>
      <sz val="12"/>
      <color rgb="FF000000"/>
      <name val="黑体"/>
      <charset val="134"/>
    </font>
    <font>
      <sz val="12"/>
      <color theme="1"/>
      <name val="黑体"/>
      <charset val="134"/>
    </font>
    <font>
      <sz val="11"/>
      <color rgb="FF000000"/>
      <name val="黑体"/>
      <charset val="134"/>
    </font>
    <font>
      <sz val="11"/>
      <color rgb="FF000000"/>
      <name val="宋体"/>
      <charset val="134"/>
    </font>
    <font>
      <sz val="11"/>
      <color theme="1"/>
      <name val="黑体"/>
      <charset val="134"/>
    </font>
    <font>
      <b/>
      <sz val="11"/>
      <color rgb="FF000000"/>
      <name val="宋体"/>
      <charset val="134"/>
    </font>
    <font>
      <sz val="16"/>
      <name val="黑体"/>
      <charset val="134"/>
    </font>
    <font>
      <b/>
      <sz val="24"/>
      <name val="黑体"/>
      <charset val="134"/>
    </font>
    <font>
      <sz val="18"/>
      <name val="黑体"/>
      <charset val="134"/>
    </font>
    <font>
      <sz val="16"/>
      <name val="楷体_GB2312"/>
      <charset val="134"/>
    </font>
    <font>
      <sz val="48"/>
      <name val="黑体"/>
      <charset val="134"/>
    </font>
    <font>
      <sz val="22"/>
      <name val="楷体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
      <color indexed="16"/>
      <name val="Courier"/>
      <charset val="134"/>
    </font>
    <font>
      <sz val="1"/>
      <color indexed="8"/>
      <name val="Courier"/>
      <charset val="134"/>
    </font>
    <font>
      <sz val="10"/>
      <name val="Arial"/>
      <charset val="134"/>
    </font>
    <font>
      <sz val="10"/>
      <name val="Helv"/>
      <charset val="134"/>
    </font>
    <font>
      <sz val="1"/>
      <color indexed="0"/>
      <name val="Courier"/>
      <charset val="134"/>
    </font>
    <font>
      <sz val="12"/>
      <color indexed="9"/>
      <name val="宋体"/>
      <charset val="134"/>
    </font>
    <font>
      <sz val="10"/>
      <color indexed="8"/>
      <name val="Arial"/>
      <charset val="134"/>
    </font>
    <font>
      <sz val="10"/>
      <name val="Times New Roman"/>
      <charset val="134"/>
    </font>
    <font>
      <sz val="12"/>
      <name val="Arial"/>
      <charset val="134"/>
    </font>
    <font>
      <sz val="8"/>
      <name val="Arial"/>
      <charset val="134"/>
    </font>
    <font>
      <b/>
      <sz val="12"/>
      <name val="Arial"/>
      <charset val="134"/>
    </font>
    <font>
      <b/>
      <sz val="18"/>
      <name val="Arial"/>
      <charset val="134"/>
    </font>
    <font>
      <sz val="7"/>
      <name val="Small Fonts"/>
      <charset val="134"/>
    </font>
    <font>
      <sz val="12"/>
      <name val="Helv"/>
      <charset val="134"/>
    </font>
    <font>
      <b/>
      <i/>
      <sz val="16"/>
      <name val="Helv"/>
      <charset val="134"/>
    </font>
    <font>
      <sz val="8"/>
      <name val="Times New Roman"/>
      <charset val="134"/>
    </font>
    <font>
      <b/>
      <sz val="10"/>
      <name val="Arial"/>
      <charset val="134"/>
    </font>
    <font>
      <sz val="12"/>
      <color indexed="20"/>
      <name val="宋体"/>
      <charset val="134"/>
    </font>
    <font>
      <sz val="10.5"/>
      <color indexed="20"/>
      <name val="宋体"/>
      <charset val="134"/>
    </font>
    <font>
      <sz val="12"/>
      <color indexed="16"/>
      <name val="宋体"/>
      <charset val="134"/>
    </font>
    <font>
      <sz val="11"/>
      <color indexed="20"/>
      <name val="宋体"/>
      <charset val="134"/>
    </font>
    <font>
      <sz val="12"/>
      <color indexed="20"/>
      <name val="楷体_GB2312"/>
      <charset val="134"/>
    </font>
    <font>
      <sz val="9"/>
      <name val="宋体"/>
      <charset val="134"/>
    </font>
    <font>
      <u/>
      <sz val="12"/>
      <color indexed="12"/>
      <name val="宋体"/>
      <charset val="134"/>
    </font>
    <font>
      <sz val="12"/>
      <name val="官帕眉"/>
      <charset val="134"/>
    </font>
    <font>
      <sz val="12"/>
      <color indexed="17"/>
      <name val="宋体"/>
      <charset val="134"/>
    </font>
    <font>
      <sz val="10.5"/>
      <color indexed="17"/>
      <name val="宋体"/>
      <charset val="134"/>
    </font>
    <font>
      <sz val="11"/>
      <color indexed="17"/>
      <name val="宋体"/>
      <charset val="134"/>
    </font>
    <font>
      <sz val="12"/>
      <color indexed="17"/>
      <name val="楷体_GB2312"/>
      <charset val="134"/>
    </font>
    <font>
      <u/>
      <sz val="12"/>
      <color indexed="36"/>
      <name val="宋体"/>
      <charset val="134"/>
    </font>
    <font>
      <sz val="12"/>
      <name val="Courier"/>
      <charset val="134"/>
    </font>
    <font>
      <sz val="11"/>
      <name val="ＭＳ Ｐゴシック"/>
      <charset val="134"/>
    </font>
    <font>
      <sz val="12"/>
      <name val="바탕체"/>
      <charset val="134"/>
    </font>
    <font>
      <sz val="18"/>
      <name val="仿宋_GB2312"/>
      <charset val="134"/>
    </font>
    <font>
      <sz val="18"/>
      <name val="方正小标宋简体"/>
      <charset val="134"/>
    </font>
    <font>
      <b/>
      <sz val="9"/>
      <name val="宋体"/>
      <charset val="134"/>
    </font>
    <font>
      <sz val="9"/>
      <name val="宋体"/>
      <charset val="134"/>
    </font>
    <font>
      <sz val="12"/>
      <name val="宋体"/>
      <charset val="134"/>
    </font>
  </fonts>
  <fills count="68">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98474074526"/>
        <bgColor indexed="64"/>
      </patternFill>
    </fill>
    <fill>
      <patternFill patternType="solid">
        <fgColor rgb="FFFFFFFF"/>
        <bgColor indexed="64"/>
      </patternFill>
    </fill>
    <fill>
      <patternFill patternType="solid">
        <fgColor rgb="FFFFFFCC"/>
        <bgColor indexed="64"/>
      </patternFill>
    </fill>
    <fill>
      <patternFill patternType="solid">
        <fgColor rgb="FFE7E6E6"/>
        <bgColor indexed="64"/>
      </patternFill>
    </fill>
    <fill>
      <patternFill patternType="solid">
        <fgColor rgb="FFD9D9D9"/>
        <bgColor indexed="64"/>
      </patternFill>
    </fill>
    <fill>
      <patternFill patternType="solid">
        <fgColor rgb="FFF2F2F2"/>
        <bgColor indexed="64"/>
      </patternFill>
    </fill>
    <fill>
      <patternFill patternType="solid">
        <fgColor rgb="FFFFC000"/>
        <bgColor indexed="64"/>
      </patternFill>
    </fill>
    <fill>
      <patternFill patternType="solid">
        <fgColor rgb="FFB4C6E7"/>
        <bgColor indexed="64"/>
      </patternFill>
    </fill>
    <fill>
      <patternFill patternType="solid">
        <fgColor rgb="FFEE0000"/>
        <bgColor indexed="64"/>
      </patternFill>
    </fill>
    <fill>
      <patternFill patternType="gray0625"/>
    </fill>
    <fill>
      <patternFill patternType="solid">
        <fgColor rgb="FF00B0F0"/>
        <bgColor indexed="64"/>
      </patternFill>
    </fill>
    <fill>
      <patternFill patternType="solid">
        <fgColor theme="0" tint="-0.0499893185216834"/>
        <bgColor indexed="64"/>
      </patternFill>
    </fill>
    <fill>
      <patternFill patternType="gray0625">
        <bgColor rgb="FFD9D9D9"/>
      </patternFill>
    </fill>
    <fill>
      <patternFill patternType="solid">
        <fgColor rgb="FFFCE4D6"/>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22"/>
        <bgColor indexed="64"/>
      </patternFill>
    </fill>
    <fill>
      <patternFill patternType="solid">
        <fgColor indexed="46"/>
        <bgColor indexed="64"/>
      </patternFill>
    </fill>
    <fill>
      <patternFill patternType="solid">
        <fgColor indexed="45"/>
        <bgColor indexed="64"/>
      </patternFill>
    </fill>
    <fill>
      <patternFill patternType="solid">
        <fgColor indexed="45"/>
        <bgColor indexed="45"/>
      </patternFill>
    </fill>
    <fill>
      <patternFill patternType="solid">
        <fgColor indexed="27"/>
        <bgColor indexed="64"/>
      </patternFill>
    </fill>
    <fill>
      <patternFill patternType="solid">
        <fgColor indexed="42"/>
        <bgColor indexed="64"/>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top style="thin">
        <color auto="1"/>
      </top>
      <bottom style="double">
        <color auto="1"/>
      </bottom>
      <diagonal/>
    </border>
  </borders>
  <cellStyleXfs count="74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3"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0" fillId="6" borderId="14" applyNumberFormat="0" applyFont="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0" borderId="0" applyNumberFormat="0" applyFill="0" applyBorder="0" applyAlignment="0" applyProtection="0">
      <alignment vertical="center"/>
    </xf>
    <xf numFmtId="0" fontId="78" fillId="0" borderId="15" applyNumberFormat="0" applyFill="0" applyAlignment="0" applyProtection="0">
      <alignment vertical="center"/>
    </xf>
    <xf numFmtId="0" fontId="79" fillId="0" borderId="15" applyNumberFormat="0" applyFill="0" applyAlignment="0" applyProtection="0">
      <alignment vertical="center"/>
    </xf>
    <xf numFmtId="0" fontId="80" fillId="0" borderId="16" applyNumberFormat="0" applyFill="0" applyAlignment="0" applyProtection="0">
      <alignment vertical="center"/>
    </xf>
    <xf numFmtId="0" fontId="80" fillId="0" borderId="0" applyNumberFormat="0" applyFill="0" applyBorder="0" applyAlignment="0" applyProtection="0">
      <alignment vertical="center"/>
    </xf>
    <xf numFmtId="0" fontId="81" fillId="18" borderId="17" applyNumberFormat="0" applyAlignment="0" applyProtection="0">
      <alignment vertical="center"/>
    </xf>
    <xf numFmtId="0" fontId="82" fillId="9" borderId="18" applyNumberFormat="0" applyAlignment="0" applyProtection="0">
      <alignment vertical="center"/>
    </xf>
    <xf numFmtId="0" fontId="83" fillId="9" borderId="17" applyNumberFormat="0" applyAlignment="0" applyProtection="0">
      <alignment vertical="center"/>
    </xf>
    <xf numFmtId="0" fontId="84" fillId="19" borderId="19" applyNumberFormat="0" applyAlignment="0" applyProtection="0">
      <alignment vertical="center"/>
    </xf>
    <xf numFmtId="0" fontId="85" fillId="0" borderId="20" applyNumberFormat="0" applyFill="0" applyAlignment="0" applyProtection="0">
      <alignment vertical="center"/>
    </xf>
    <xf numFmtId="0" fontId="86" fillId="0" borderId="21" applyNumberFormat="0" applyFill="0" applyAlignment="0" applyProtection="0">
      <alignment vertical="center"/>
    </xf>
    <xf numFmtId="0" fontId="87" fillId="20" borderId="0" applyNumberFormat="0" applyBorder="0" applyAlignment="0" applyProtection="0">
      <alignment vertical="center"/>
    </xf>
    <xf numFmtId="0" fontId="88" fillId="21" borderId="0" applyNumberFormat="0" applyBorder="0" applyAlignment="0" applyProtection="0">
      <alignment vertical="center"/>
    </xf>
    <xf numFmtId="0" fontId="89" fillId="22" borderId="0" applyNumberFormat="0" applyBorder="0" applyAlignment="0" applyProtection="0">
      <alignment vertical="center"/>
    </xf>
    <xf numFmtId="0" fontId="90" fillId="23" borderId="0" applyNumberFormat="0" applyBorder="0" applyAlignment="0" applyProtection="0">
      <alignment vertical="center"/>
    </xf>
    <xf numFmtId="0" fontId="91" fillId="24" borderId="0" applyNumberFormat="0" applyBorder="0" applyAlignment="0" applyProtection="0">
      <alignment vertical="center"/>
    </xf>
    <xf numFmtId="0" fontId="91" fillId="25" borderId="0" applyNumberFormat="0" applyBorder="0" applyAlignment="0" applyProtection="0">
      <alignment vertical="center"/>
    </xf>
    <xf numFmtId="0" fontId="90" fillId="26" borderId="0" applyNumberFormat="0" applyBorder="0" applyAlignment="0" applyProtection="0">
      <alignment vertical="center"/>
    </xf>
    <xf numFmtId="0" fontId="90" fillId="27" borderId="0" applyNumberFormat="0" applyBorder="0" applyAlignment="0" applyProtection="0">
      <alignment vertical="center"/>
    </xf>
    <xf numFmtId="0" fontId="91" fillId="28" borderId="0" applyNumberFormat="0" applyBorder="0" applyAlignment="0" applyProtection="0">
      <alignment vertical="center"/>
    </xf>
    <xf numFmtId="0" fontId="91" fillId="29" borderId="0" applyNumberFormat="0" applyBorder="0" applyAlignment="0" applyProtection="0">
      <alignment vertical="center"/>
    </xf>
    <xf numFmtId="0" fontId="90" fillId="30" borderId="0" applyNumberFormat="0" applyBorder="0" applyAlignment="0" applyProtection="0">
      <alignment vertical="center"/>
    </xf>
    <xf numFmtId="0" fontId="90" fillId="31" borderId="0" applyNumberFormat="0" applyBorder="0" applyAlignment="0" applyProtection="0">
      <alignment vertical="center"/>
    </xf>
    <xf numFmtId="0" fontId="91" fillId="32" borderId="0" applyNumberFormat="0" applyBorder="0" applyAlignment="0" applyProtection="0">
      <alignment vertical="center"/>
    </xf>
    <xf numFmtId="0" fontId="91" fillId="33" borderId="0" applyNumberFormat="0" applyBorder="0" applyAlignment="0" applyProtection="0">
      <alignment vertical="center"/>
    </xf>
    <xf numFmtId="0" fontId="90" fillId="34" borderId="0" applyNumberFormat="0" applyBorder="0" applyAlignment="0" applyProtection="0">
      <alignment vertical="center"/>
    </xf>
    <xf numFmtId="0" fontId="90" fillId="35" borderId="0" applyNumberFormat="0" applyBorder="0" applyAlignment="0" applyProtection="0">
      <alignment vertical="center"/>
    </xf>
    <xf numFmtId="0" fontId="91" fillId="36" borderId="0" applyNumberFormat="0" applyBorder="0" applyAlignment="0" applyProtection="0">
      <alignment vertical="center"/>
    </xf>
    <xf numFmtId="0" fontId="91" fillId="37" borderId="0" applyNumberFormat="0" applyBorder="0" applyAlignment="0" applyProtection="0">
      <alignment vertical="center"/>
    </xf>
    <xf numFmtId="0" fontId="90" fillId="38" borderId="0" applyNumberFormat="0" applyBorder="0" applyAlignment="0" applyProtection="0">
      <alignment vertical="center"/>
    </xf>
    <xf numFmtId="0" fontId="90" fillId="39" borderId="0" applyNumberFormat="0" applyBorder="0" applyAlignment="0" applyProtection="0">
      <alignment vertical="center"/>
    </xf>
    <xf numFmtId="0" fontId="91" fillId="40" borderId="0" applyNumberFormat="0" applyBorder="0" applyAlignment="0" applyProtection="0">
      <alignment vertical="center"/>
    </xf>
    <xf numFmtId="0" fontId="91" fillId="41" borderId="0" applyNumberFormat="0" applyBorder="0" applyAlignment="0" applyProtection="0">
      <alignment vertical="center"/>
    </xf>
    <xf numFmtId="0" fontId="90" fillId="42" borderId="0" applyNumberFormat="0" applyBorder="0" applyAlignment="0" applyProtection="0">
      <alignment vertical="center"/>
    </xf>
    <xf numFmtId="0" fontId="90" fillId="43" borderId="0" applyNumberFormat="0" applyBorder="0" applyAlignment="0" applyProtection="0">
      <alignment vertical="center"/>
    </xf>
    <xf numFmtId="0" fontId="91" fillId="44" borderId="0" applyNumberFormat="0" applyBorder="0" applyAlignment="0" applyProtection="0">
      <alignment vertical="center"/>
    </xf>
    <xf numFmtId="0" fontId="91" fillId="45" borderId="0" applyNumberFormat="0" applyBorder="0" applyAlignment="0" applyProtection="0">
      <alignment vertical="center"/>
    </xf>
    <xf numFmtId="0" fontId="90" fillId="46" borderId="0" applyNumberFormat="0" applyBorder="0" applyAlignment="0" applyProtection="0">
      <alignment vertical="center"/>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3" fillId="0" borderId="0">
      <protection locked="0"/>
    </xf>
    <xf numFmtId="176" fontId="92" fillId="0" borderId="0">
      <protection locked="0"/>
    </xf>
    <xf numFmtId="176" fontId="93"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3" fillId="0" borderId="0">
      <protection locked="0"/>
    </xf>
    <xf numFmtId="176" fontId="93" fillId="0" borderId="0">
      <protection locked="0"/>
    </xf>
    <xf numFmtId="176" fontId="92" fillId="0" borderId="0">
      <protection locked="0"/>
    </xf>
    <xf numFmtId="176" fontId="92" fillId="0" borderId="0">
      <protection locked="0"/>
    </xf>
    <xf numFmtId="176" fontId="92" fillId="0" borderId="0">
      <protection locked="0"/>
    </xf>
    <xf numFmtId="176" fontId="93" fillId="0" borderId="0">
      <protection locked="0"/>
    </xf>
    <xf numFmtId="176" fontId="93" fillId="0" borderId="0">
      <protection locked="0"/>
    </xf>
    <xf numFmtId="176" fontId="92" fillId="0" borderId="0">
      <protection locked="0"/>
    </xf>
    <xf numFmtId="176" fontId="93" fillId="0" borderId="0">
      <protection locked="0"/>
    </xf>
    <xf numFmtId="176" fontId="92" fillId="0" borderId="0">
      <protection locked="0"/>
    </xf>
    <xf numFmtId="176" fontId="92" fillId="0" borderId="0">
      <protection locked="0"/>
    </xf>
    <xf numFmtId="176" fontId="93" fillId="0" borderId="0">
      <protection locked="0"/>
    </xf>
    <xf numFmtId="176" fontId="93" fillId="0" borderId="0">
      <protection locked="0"/>
    </xf>
    <xf numFmtId="0" fontId="94" fillId="0" borderId="0"/>
    <xf numFmtId="176" fontId="93" fillId="0" borderId="0">
      <protection locked="0"/>
    </xf>
    <xf numFmtId="0" fontId="52" fillId="0" borderId="0"/>
    <xf numFmtId="0" fontId="52" fillId="0" borderId="0"/>
    <xf numFmtId="0" fontId="95" fillId="0" borderId="0"/>
    <xf numFmtId="0" fontId="95" fillId="0" borderId="0"/>
    <xf numFmtId="0" fontId="52" fillId="0" borderId="0"/>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2" fillId="0" borderId="0">
      <protection locked="0"/>
    </xf>
    <xf numFmtId="0" fontId="94" fillId="0" borderId="0"/>
    <xf numFmtId="0" fontId="52" fillId="0" borderId="0"/>
    <xf numFmtId="176" fontId="92" fillId="0" borderId="0">
      <protection locked="0"/>
    </xf>
    <xf numFmtId="176" fontId="92" fillId="0" borderId="0">
      <protection locked="0"/>
    </xf>
    <xf numFmtId="0" fontId="94" fillId="0" borderId="0"/>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0" fontId="52" fillId="0" borderId="0"/>
    <xf numFmtId="176" fontId="92" fillId="0" borderId="0">
      <protection locked="0"/>
    </xf>
    <xf numFmtId="0" fontId="52" fillId="0" borderId="0"/>
    <xf numFmtId="176" fontId="93" fillId="0" borderId="0">
      <protection locked="0"/>
    </xf>
    <xf numFmtId="176" fontId="96" fillId="0" borderId="0">
      <protection locked="0"/>
    </xf>
    <xf numFmtId="176" fontId="41" fillId="0" borderId="0">
      <protection locked="0"/>
    </xf>
    <xf numFmtId="176" fontId="96" fillId="0" borderId="0">
      <protection locked="0"/>
    </xf>
    <xf numFmtId="176" fontId="41" fillId="0" borderId="0">
      <protection locked="0"/>
    </xf>
    <xf numFmtId="176" fontId="96" fillId="0" borderId="0">
      <protection locked="0"/>
    </xf>
    <xf numFmtId="176" fontId="93"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2" fillId="0" borderId="0">
      <protection locked="0"/>
    </xf>
    <xf numFmtId="176" fontId="96" fillId="0" borderId="0">
      <protection locked="0"/>
    </xf>
    <xf numFmtId="176" fontId="41" fillId="0" borderId="0">
      <protection locked="0"/>
    </xf>
    <xf numFmtId="0" fontId="52" fillId="0" borderId="0"/>
    <xf numFmtId="176" fontId="93" fillId="0" borderId="0">
      <protection locked="0"/>
    </xf>
    <xf numFmtId="176" fontId="92" fillId="0" borderId="0">
      <protection locked="0"/>
    </xf>
    <xf numFmtId="176" fontId="92" fillId="0" borderId="0">
      <protection locked="0"/>
    </xf>
    <xf numFmtId="176" fontId="93"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3" fillId="0" borderId="0">
      <protection locked="0"/>
    </xf>
    <xf numFmtId="176" fontId="92" fillId="0" borderId="0">
      <protection locked="0"/>
    </xf>
    <xf numFmtId="176" fontId="96" fillId="0" borderId="0">
      <protection locked="0"/>
    </xf>
    <xf numFmtId="176" fontId="93" fillId="0" borderId="0">
      <protection locked="0"/>
    </xf>
    <xf numFmtId="176" fontId="96" fillId="0" borderId="0">
      <protection locked="0"/>
    </xf>
    <xf numFmtId="0" fontId="94" fillId="0" borderId="0"/>
    <xf numFmtId="0" fontId="97" fillId="4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97" fillId="49" borderId="0" applyNumberFormat="0" applyBorder="0" applyAlignment="0" applyProtection="0"/>
    <xf numFmtId="0" fontId="97" fillId="47" borderId="0" applyNumberFormat="0" applyBorder="0" applyAlignment="0" applyProtection="0"/>
    <xf numFmtId="0" fontId="97" fillId="50" borderId="0" applyNumberFormat="0" applyBorder="0" applyAlignment="0" applyProtection="0"/>
    <xf numFmtId="0" fontId="19" fillId="51" borderId="0" applyNumberFormat="0" applyBorder="0" applyAlignment="0" applyProtection="0"/>
    <xf numFmtId="0" fontId="19" fillId="52" borderId="0" applyNumberFormat="0" applyBorder="0" applyAlignment="0" applyProtection="0"/>
    <xf numFmtId="0" fontId="97" fillId="53" borderId="0" applyNumberFormat="0" applyBorder="0" applyAlignment="0" applyProtection="0"/>
    <xf numFmtId="0" fontId="97" fillId="50" borderId="0" applyNumberFormat="0" applyBorder="0" applyAlignment="0" applyProtection="0"/>
    <xf numFmtId="0" fontId="97" fillId="53" borderId="0" applyNumberFormat="0" applyBorder="0" applyAlignment="0" applyProtection="0"/>
    <xf numFmtId="0" fontId="19" fillId="51" borderId="0" applyNumberFormat="0" applyBorder="0" applyAlignment="0" applyProtection="0"/>
    <xf numFmtId="0" fontId="19" fillId="54" borderId="0" applyNumberFormat="0" applyBorder="0" applyAlignment="0" applyProtection="0"/>
    <xf numFmtId="0" fontId="97" fillId="52" borderId="0" applyNumberFormat="0" applyBorder="0" applyAlignment="0" applyProtection="0"/>
    <xf numFmtId="0" fontId="97" fillId="53" borderId="0" applyNumberFormat="0" applyBorder="0" applyAlignment="0" applyProtection="0"/>
    <xf numFmtId="0" fontId="97" fillId="47" borderId="0" applyNumberFormat="0" applyBorder="0" applyAlignment="0" applyProtection="0"/>
    <xf numFmtId="0" fontId="19" fillId="48" borderId="0" applyNumberFormat="0" applyBorder="0" applyAlignment="0" applyProtection="0"/>
    <xf numFmtId="0" fontId="19" fillId="52" borderId="0" applyNumberFormat="0" applyBorder="0" applyAlignment="0" applyProtection="0"/>
    <xf numFmtId="0" fontId="97" fillId="52" borderId="0" applyNumberFormat="0" applyBorder="0" applyAlignment="0" applyProtection="0"/>
    <xf numFmtId="0" fontId="97" fillId="55" borderId="0" applyNumberFormat="0" applyBorder="0" applyAlignment="0" applyProtection="0"/>
    <xf numFmtId="0" fontId="19" fillId="56" borderId="0" applyNumberFormat="0" applyBorder="0" applyAlignment="0" applyProtection="0"/>
    <xf numFmtId="0" fontId="19" fillId="48" borderId="0" applyNumberFormat="0" applyBorder="0" applyAlignment="0" applyProtection="0"/>
    <xf numFmtId="0" fontId="97" fillId="49" borderId="0" applyNumberFormat="0" applyBorder="0" applyAlignment="0" applyProtection="0"/>
    <xf numFmtId="0" fontId="97" fillId="57" borderId="0" applyNumberFormat="0" applyBorder="0" applyAlignment="0" applyProtection="0"/>
    <xf numFmtId="0" fontId="19" fillId="51" borderId="0" applyNumberFormat="0" applyBorder="0" applyAlignment="0" applyProtection="0"/>
    <xf numFmtId="0" fontId="19" fillId="58" borderId="0" applyNumberFormat="0" applyBorder="0" applyAlignment="0" applyProtection="0"/>
    <xf numFmtId="0" fontId="97" fillId="58" borderId="0" applyNumberFormat="0" applyBorder="0" applyAlignment="0" applyProtection="0"/>
    <xf numFmtId="0" fontId="97" fillId="57" borderId="0" applyNumberFormat="0" applyBorder="0" applyAlignment="0" applyProtection="0"/>
    <xf numFmtId="176" fontId="41" fillId="0" borderId="0">
      <protection locked="0"/>
    </xf>
    <xf numFmtId="176" fontId="41" fillId="0" borderId="0">
      <protection locked="0"/>
    </xf>
    <xf numFmtId="176" fontId="41" fillId="0" borderId="0">
      <protection locked="0"/>
    </xf>
    <xf numFmtId="176" fontId="41" fillId="0" borderId="0">
      <protection locked="0"/>
    </xf>
    <xf numFmtId="176" fontId="41" fillId="0" borderId="0">
      <protection locked="0"/>
    </xf>
    <xf numFmtId="176" fontId="96" fillId="0" borderId="0">
      <protection locked="0"/>
    </xf>
    <xf numFmtId="176" fontId="96" fillId="0" borderId="0">
      <protection locked="0"/>
    </xf>
    <xf numFmtId="176" fontId="96" fillId="0" borderId="0">
      <protection locked="0"/>
    </xf>
    <xf numFmtId="177" fontId="98" fillId="0" borderId="0" applyFill="0" applyBorder="0" applyAlignment="0"/>
    <xf numFmtId="4" fontId="93" fillId="0" borderId="0">
      <protection locked="0"/>
    </xf>
    <xf numFmtId="41" fontId="94" fillId="0" borderId="0" applyFont="0" applyFill="0" applyBorder="0" applyAlignment="0" applyProtection="0"/>
    <xf numFmtId="178" fontId="99" fillId="0" borderId="0"/>
    <xf numFmtId="4" fontId="93" fillId="0" borderId="0">
      <protection locked="0"/>
    </xf>
    <xf numFmtId="179" fontId="93" fillId="0" borderId="0">
      <protection locked="0"/>
    </xf>
    <xf numFmtId="180" fontId="94" fillId="0" borderId="0" applyFont="0" applyFill="0" applyBorder="0" applyAlignment="0" applyProtection="0"/>
    <xf numFmtId="179" fontId="93" fillId="0" borderId="0">
      <protection locked="0"/>
    </xf>
    <xf numFmtId="181" fontId="99" fillId="0" borderId="0"/>
    <xf numFmtId="0" fontId="100" fillId="0" borderId="0" applyProtection="0"/>
    <xf numFmtId="182" fontId="99" fillId="0" borderId="0"/>
    <xf numFmtId="2" fontId="100" fillId="0" borderId="0" applyProtection="0"/>
    <xf numFmtId="38" fontId="101" fillId="59" borderId="0" applyNumberFormat="0" applyBorder="0" applyAlignment="0" applyProtection="0"/>
    <xf numFmtId="0" fontId="102" fillId="0" borderId="22" applyNumberFormat="0" applyAlignment="0" applyProtection="0">
      <alignment horizontal="left" vertical="center"/>
    </xf>
    <xf numFmtId="0" fontId="102" fillId="0" borderId="11">
      <alignment horizontal="left" vertical="center"/>
    </xf>
    <xf numFmtId="0" fontId="103" fillId="0" borderId="0" applyProtection="0"/>
    <xf numFmtId="0" fontId="102" fillId="0" borderId="0" applyProtection="0"/>
    <xf numFmtId="10" fontId="101" fillId="3" borderId="2" applyNumberFormat="0" applyBorder="0" applyAlignment="0" applyProtection="0"/>
    <xf numFmtId="37" fontId="104" fillId="0" borderId="0"/>
    <xf numFmtId="0" fontId="105" fillId="0" borderId="0"/>
    <xf numFmtId="176" fontId="41" fillId="0" borderId="0">
      <protection locked="0"/>
    </xf>
    <xf numFmtId="0" fontId="106" fillId="0" borderId="0"/>
    <xf numFmtId="0" fontId="107" fillId="0" borderId="0"/>
    <xf numFmtId="183" fontId="93" fillId="0" borderId="0">
      <protection locked="0"/>
    </xf>
    <xf numFmtId="10" fontId="94" fillId="0" borderId="0" applyFont="0" applyFill="0" applyBorder="0" applyAlignment="0" applyProtection="0"/>
    <xf numFmtId="1" fontId="94" fillId="0" borderId="0"/>
    <xf numFmtId="0" fontId="9" fillId="0" borderId="0" applyNumberFormat="0" applyFill="0" applyBorder="0" applyAlignment="0" applyProtection="0"/>
    <xf numFmtId="0" fontId="100" fillId="0" borderId="23" applyProtection="0"/>
    <xf numFmtId="176" fontId="96" fillId="0" borderId="0">
      <protection locked="0"/>
    </xf>
    <xf numFmtId="176" fontId="96"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3"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6" fillId="0" borderId="0">
      <protection locked="0"/>
    </xf>
    <xf numFmtId="176" fontId="93" fillId="0" borderId="0">
      <protection locked="0"/>
    </xf>
    <xf numFmtId="9" fontId="108" fillId="0" borderId="0" applyFont="0" applyFill="0" applyBorder="0" applyAlignment="0" applyProtection="0"/>
    <xf numFmtId="9" fontId="27" fillId="0" borderId="0" applyFont="0" applyFill="0" applyBorder="0" applyAlignment="0" applyProtection="0">
      <alignment vertical="center"/>
    </xf>
    <xf numFmtId="9" fontId="9" fillId="0" borderId="0" applyFont="0" applyFill="0" applyBorder="0" applyAlignment="0" applyProtection="0">
      <alignment vertical="center"/>
    </xf>
    <xf numFmtId="0" fontId="7" fillId="0" borderId="2">
      <alignment horizontal="distributed" vertical="center" wrapText="1"/>
    </xf>
    <xf numFmtId="0" fontId="109" fillId="60" borderId="0" applyNumberFormat="0" applyBorder="0" applyAlignment="0" applyProtection="0">
      <alignment vertical="center"/>
    </xf>
    <xf numFmtId="0" fontId="110" fillId="60" borderId="0" applyNumberFormat="0" applyBorder="0" applyAlignment="0" applyProtection="0">
      <alignment vertical="center"/>
    </xf>
    <xf numFmtId="0" fontId="109" fillId="60" borderId="0" applyNumberFormat="0" applyBorder="0" applyAlignment="0" applyProtection="0">
      <alignment vertical="center"/>
    </xf>
    <xf numFmtId="0" fontId="111" fillId="51" borderId="0" applyNumberFormat="0" applyBorder="0" applyAlignment="0" applyProtection="0"/>
    <xf numFmtId="0" fontId="112" fillId="60" borderId="0" applyNumberFormat="0" applyBorder="0" applyAlignment="0" applyProtection="0">
      <alignment vertical="center"/>
    </xf>
    <xf numFmtId="0" fontId="109"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0" borderId="0" applyNumberFormat="0" applyBorder="0" applyAlignment="0" applyProtection="0">
      <alignment vertical="center"/>
    </xf>
    <xf numFmtId="0" fontId="112" fillId="60" borderId="0" applyNumberFormat="0" applyBorder="0" applyAlignment="0" applyProtection="0">
      <alignment vertical="center"/>
    </xf>
    <xf numFmtId="0" fontId="112"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0" borderId="0" applyNumberFormat="0" applyBorder="0" applyAlignment="0" applyProtection="0">
      <alignment vertical="center"/>
    </xf>
    <xf numFmtId="0" fontId="112" fillId="60" borderId="0" applyNumberFormat="0" applyBorder="0" applyAlignment="0" applyProtection="0">
      <alignment vertical="center"/>
    </xf>
    <xf numFmtId="0" fontId="112" fillId="60" borderId="0" applyNumberFormat="0" applyBorder="0" applyAlignment="0" applyProtection="0">
      <alignment vertical="center"/>
    </xf>
    <xf numFmtId="0" fontId="109" fillId="60" borderId="0" applyNumberFormat="0" applyBorder="0" applyAlignment="0" applyProtection="0">
      <alignment vertical="center"/>
    </xf>
    <xf numFmtId="0" fontId="111" fillId="62" borderId="0" applyNumberFormat="0" applyBorder="0" applyAlignment="0" applyProtection="0"/>
    <xf numFmtId="0" fontId="112" fillId="60" borderId="0" applyNumberFormat="0" applyBorder="0" applyAlignment="0" applyProtection="0">
      <alignment vertical="center"/>
    </xf>
    <xf numFmtId="0" fontId="110" fillId="60" borderId="0" applyNumberFormat="0" applyBorder="0" applyAlignment="0" applyProtection="0">
      <alignment vertical="center"/>
    </xf>
    <xf numFmtId="0" fontId="112" fillId="61" borderId="0" applyNumberFormat="0" applyBorder="0" applyAlignment="0" applyProtection="0">
      <alignment vertical="center"/>
    </xf>
    <xf numFmtId="0" fontId="111" fillId="62" borderId="0" applyNumberFormat="0" applyBorder="0" applyAlignment="0" applyProtection="0"/>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1" fillId="62" borderId="0" applyNumberFormat="0" applyBorder="0" applyAlignment="0" applyProtection="0"/>
    <xf numFmtId="0" fontId="111" fillId="62" borderId="0" applyNumberFormat="0" applyBorder="0" applyAlignment="0" applyProtection="0"/>
    <xf numFmtId="0" fontId="112" fillId="61" borderId="0" applyNumberFormat="0" applyBorder="0" applyAlignment="0" applyProtection="0">
      <alignment vertical="center"/>
    </xf>
    <xf numFmtId="0" fontId="111" fillId="62" borderId="0" applyNumberFormat="0" applyBorder="0" applyAlignment="0" applyProtection="0"/>
    <xf numFmtId="0" fontId="109" fillId="61" borderId="0" applyNumberFormat="0" applyBorder="0" applyAlignment="0" applyProtection="0">
      <alignment vertical="center"/>
    </xf>
    <xf numFmtId="0" fontId="109" fillId="61" borderId="0" applyNumberFormat="0" applyBorder="0" applyAlignment="0" applyProtection="0">
      <alignment vertical="center"/>
    </xf>
    <xf numFmtId="0" fontId="112" fillId="61" borderId="0" applyNumberFormat="0" applyBorder="0" applyAlignment="0" applyProtection="0">
      <alignment vertical="center"/>
    </xf>
    <xf numFmtId="0" fontId="109" fillId="61" borderId="0" applyNumberFormat="0" applyBorder="0" applyAlignment="0" applyProtection="0">
      <alignment vertical="center"/>
    </xf>
    <xf numFmtId="0" fontId="112" fillId="61" borderId="0" applyNumberFormat="0" applyBorder="0" applyAlignment="0" applyProtection="0">
      <alignment vertical="center"/>
    </xf>
    <xf numFmtId="0" fontId="111"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0" fontId="111" fillId="62" borderId="0" applyNumberFormat="0" applyBorder="0" applyAlignment="0" applyProtection="0"/>
    <xf numFmtId="0" fontId="112" fillId="61" borderId="0" applyNumberFormat="0" applyBorder="0" applyAlignment="0" applyProtection="0">
      <alignment vertical="center"/>
    </xf>
    <xf numFmtId="0" fontId="111" fillId="62" borderId="0" applyNumberFormat="0" applyBorder="0" applyAlignment="0" applyProtection="0"/>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0" borderId="0" applyNumberFormat="0" applyBorder="0" applyAlignment="0" applyProtection="0">
      <alignment vertical="center"/>
    </xf>
    <xf numFmtId="0" fontId="112" fillId="60" borderId="0" applyNumberFormat="0" applyBorder="0" applyAlignment="0" applyProtection="0">
      <alignment vertical="center"/>
    </xf>
    <xf numFmtId="0" fontId="112" fillId="60" borderId="0" applyNumberFormat="0" applyBorder="0" applyAlignment="0" applyProtection="0">
      <alignment vertical="center"/>
    </xf>
    <xf numFmtId="0" fontId="109" fillId="60" borderId="0" applyNumberFormat="0" applyBorder="0" applyAlignment="0" applyProtection="0">
      <alignment vertical="center"/>
    </xf>
    <xf numFmtId="0" fontId="112" fillId="61" borderId="0" applyNumberFormat="0" applyBorder="0" applyAlignment="0" applyProtection="0">
      <alignment vertical="center"/>
    </xf>
    <xf numFmtId="0" fontId="111" fillId="62" borderId="0" applyNumberFormat="0" applyBorder="0" applyAlignment="0" applyProtection="0"/>
    <xf numFmtId="0" fontId="112"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1" fillId="62" borderId="0" applyNumberFormat="0" applyBorder="0" applyAlignment="0" applyProtection="0"/>
    <xf numFmtId="0" fontId="110" fillId="61" borderId="0" applyNumberFormat="0" applyBorder="0" applyAlignment="0" applyProtection="0">
      <alignment vertical="center"/>
    </xf>
    <xf numFmtId="0" fontId="109"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09" fillId="61" borderId="0" applyNumberFormat="0" applyBorder="0" applyAlignment="0" applyProtection="0">
      <alignment vertical="center"/>
    </xf>
    <xf numFmtId="0" fontId="109"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3" fillId="61" borderId="0" applyNumberFormat="0" applyBorder="0" applyAlignment="0" applyProtection="0">
      <alignment vertical="center"/>
    </xf>
    <xf numFmtId="0" fontId="110" fillId="60" borderId="0" applyNumberFormat="0" applyBorder="0" applyAlignment="0" applyProtection="0">
      <alignment vertical="center"/>
    </xf>
    <xf numFmtId="0" fontId="113"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1" fillId="62" borderId="0" applyNumberFormat="0" applyBorder="0" applyAlignment="0" applyProtection="0"/>
    <xf numFmtId="0" fontId="113" fillId="61" borderId="0" applyNumberFormat="0" applyBorder="0" applyAlignment="0" applyProtection="0">
      <alignment vertical="center"/>
    </xf>
    <xf numFmtId="0" fontId="113"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3"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0"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3"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3"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0" fontId="112" fillId="61" borderId="0" applyNumberFormat="0" applyBorder="0" applyAlignment="0" applyProtection="0">
      <alignment vertical="center"/>
    </xf>
    <xf numFmtId="176" fontId="96" fillId="0" borderId="0">
      <protection locked="0"/>
    </xf>
    <xf numFmtId="0" fontId="94" fillId="0" borderId="0"/>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114"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27" fillId="0" borderId="0">
      <alignment vertical="center"/>
    </xf>
    <xf numFmtId="0" fontId="114" fillId="0" borderId="0"/>
    <xf numFmtId="0" fontId="114" fillId="0" borderId="0"/>
    <xf numFmtId="0" fontId="9" fillId="0" borderId="0">
      <alignment vertical="center"/>
    </xf>
    <xf numFmtId="0" fontId="9" fillId="0" borderId="0">
      <alignment vertical="center"/>
    </xf>
    <xf numFmtId="0" fontId="114" fillId="0" borderId="0"/>
    <xf numFmtId="0" fontId="9" fillId="0" borderId="0">
      <alignment vertical="center"/>
    </xf>
    <xf numFmtId="0" fontId="0" fillId="0" borderId="0">
      <alignment vertical="center"/>
    </xf>
    <xf numFmtId="0" fontId="0" fillId="0" borderId="0">
      <alignment vertical="center"/>
    </xf>
    <xf numFmtId="0" fontId="27"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0" fillId="0" borderId="0"/>
    <xf numFmtId="0" fontId="9" fillId="0" borderId="0">
      <alignment vertical="center"/>
    </xf>
    <xf numFmtId="0" fontId="9" fillId="0" borderId="0"/>
    <xf numFmtId="0" fontId="9" fillId="0" borderId="0">
      <alignment vertical="center"/>
    </xf>
    <xf numFmtId="0" fontId="27" fillId="0" borderId="0">
      <alignment vertical="center"/>
    </xf>
    <xf numFmtId="0" fontId="9" fillId="0" borderId="0"/>
    <xf numFmtId="0" fontId="40" fillId="0" borderId="0">
      <alignment vertical="center"/>
    </xf>
    <xf numFmtId="0" fontId="9" fillId="0" borderId="0">
      <alignment vertical="center"/>
    </xf>
    <xf numFmtId="0" fontId="27" fillId="0" borderId="0">
      <alignment vertical="center"/>
    </xf>
    <xf numFmtId="0" fontId="9" fillId="0" borderId="0"/>
    <xf numFmtId="0" fontId="27" fillId="0" borderId="0">
      <alignment vertical="center"/>
    </xf>
    <xf numFmtId="0" fontId="9" fillId="0" borderId="0"/>
    <xf numFmtId="0" fontId="9" fillId="0" borderId="0"/>
    <xf numFmtId="0" fontId="9" fillId="0" borderId="0">
      <alignment vertical="center"/>
    </xf>
    <xf numFmtId="0" fontId="9" fillId="0" borderId="0"/>
    <xf numFmtId="0" fontId="114" fillId="0" borderId="0"/>
    <xf numFmtId="0" fontId="114" fillId="0" borderId="0">
      <alignment vertical="center"/>
    </xf>
    <xf numFmtId="0" fontId="9" fillId="0" borderId="0"/>
    <xf numFmtId="0" fontId="9" fillId="0" borderId="0"/>
    <xf numFmtId="0" fontId="115" fillId="0" borderId="0" applyNumberFormat="0" applyFill="0" applyBorder="0" applyAlignment="0" applyProtection="0">
      <alignment vertical="top"/>
      <protection locked="0"/>
    </xf>
    <xf numFmtId="0" fontId="9" fillId="0" borderId="0" applyNumberFormat="0" applyFill="0" applyBorder="0" applyAlignment="0" applyProtection="0"/>
    <xf numFmtId="9" fontId="116" fillId="0" borderId="0" applyFont="0" applyFill="0" applyBorder="0" applyAlignment="0" applyProtection="0"/>
    <xf numFmtId="0" fontId="117" fillId="63" borderId="0" applyNumberFormat="0" applyBorder="0" applyAlignment="0" applyProtection="0">
      <alignment vertical="center"/>
    </xf>
    <xf numFmtId="0" fontId="118" fillId="63" borderId="0" applyNumberFormat="0" applyBorder="0" applyAlignment="0" applyProtection="0">
      <alignment vertical="center"/>
    </xf>
    <xf numFmtId="0" fontId="117" fillId="63" borderId="0" applyNumberFormat="0" applyBorder="0" applyAlignment="0" applyProtection="0">
      <alignment vertical="center"/>
    </xf>
    <xf numFmtId="0" fontId="117" fillId="54" borderId="0" applyNumberFormat="0" applyBorder="0" applyAlignment="0" applyProtection="0"/>
    <xf numFmtId="0" fontId="119" fillId="63" borderId="0" applyNumberFormat="0" applyBorder="0" applyAlignment="0" applyProtection="0">
      <alignment vertical="center"/>
    </xf>
    <xf numFmtId="0" fontId="117"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3" borderId="0" applyNumberFormat="0" applyBorder="0" applyAlignment="0" applyProtection="0">
      <alignment vertical="center"/>
    </xf>
    <xf numFmtId="0" fontId="119" fillId="63" borderId="0" applyNumberFormat="0" applyBorder="0" applyAlignment="0" applyProtection="0">
      <alignment vertical="center"/>
    </xf>
    <xf numFmtId="0" fontId="119"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3" borderId="0" applyNumberFormat="0" applyBorder="0" applyAlignment="0" applyProtection="0">
      <alignment vertical="center"/>
    </xf>
    <xf numFmtId="0" fontId="119" fillId="63" borderId="0" applyNumberFormat="0" applyBorder="0" applyAlignment="0" applyProtection="0">
      <alignment vertical="center"/>
    </xf>
    <xf numFmtId="0" fontId="119" fillId="63" borderId="0" applyNumberFormat="0" applyBorder="0" applyAlignment="0" applyProtection="0">
      <alignment vertical="center"/>
    </xf>
    <xf numFmtId="0" fontId="117" fillId="63" borderId="0" applyNumberFormat="0" applyBorder="0" applyAlignment="0" applyProtection="0">
      <alignment vertical="center"/>
    </xf>
    <xf numFmtId="0" fontId="117" fillId="54" borderId="0" applyNumberFormat="0" applyBorder="0" applyAlignment="0" applyProtection="0"/>
    <xf numFmtId="0" fontId="119" fillId="63" borderId="0" applyNumberFormat="0" applyBorder="0" applyAlignment="0" applyProtection="0">
      <alignment vertical="center"/>
    </xf>
    <xf numFmtId="0" fontId="118" fillId="63" borderId="0" applyNumberFormat="0" applyBorder="0" applyAlignment="0" applyProtection="0">
      <alignment vertical="center"/>
    </xf>
    <xf numFmtId="0" fontId="119" fillId="64" borderId="0" applyNumberFormat="0" applyBorder="0" applyAlignment="0" applyProtection="0">
      <alignment vertical="center"/>
    </xf>
    <xf numFmtId="0" fontId="117" fillId="54" borderId="0" applyNumberFormat="0" applyBorder="0" applyAlignment="0" applyProtection="0"/>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7" fillId="54" borderId="0" applyNumberFormat="0" applyBorder="0" applyAlignment="0" applyProtection="0"/>
    <xf numFmtId="0" fontId="117" fillId="54" borderId="0" applyNumberFormat="0" applyBorder="0" applyAlignment="0" applyProtection="0"/>
    <xf numFmtId="0" fontId="119" fillId="64" borderId="0" applyNumberFormat="0" applyBorder="0" applyAlignment="0" applyProtection="0">
      <alignment vertical="center"/>
    </xf>
    <xf numFmtId="0" fontId="117" fillId="54" borderId="0" applyNumberFormat="0" applyBorder="0" applyAlignment="0" applyProtection="0"/>
    <xf numFmtId="0" fontId="117" fillId="64" borderId="0" applyNumberFormat="0" applyBorder="0" applyAlignment="0" applyProtection="0">
      <alignment vertical="center"/>
    </xf>
    <xf numFmtId="0" fontId="117" fillId="64" borderId="0" applyNumberFormat="0" applyBorder="0" applyAlignment="0" applyProtection="0">
      <alignment vertical="center"/>
    </xf>
    <xf numFmtId="0" fontId="119" fillId="64" borderId="0" applyNumberFormat="0" applyBorder="0" applyAlignment="0" applyProtection="0">
      <alignment vertical="center"/>
    </xf>
    <xf numFmtId="0" fontId="117" fillId="64" borderId="0" applyNumberFormat="0" applyBorder="0" applyAlignment="0" applyProtection="0">
      <alignment vertical="center"/>
    </xf>
    <xf numFmtId="0" fontId="119" fillId="64" borderId="0" applyNumberFormat="0" applyBorder="0" applyAlignment="0" applyProtection="0">
      <alignment vertical="center"/>
    </xf>
    <xf numFmtId="0" fontId="117" fillId="54" borderId="0" applyNumberFormat="0" applyBorder="0" applyAlignment="0" applyProtection="0"/>
    <xf numFmtId="0" fontId="117" fillId="54" borderId="0" applyNumberFormat="0" applyBorder="0" applyAlignment="0" applyProtection="0"/>
    <xf numFmtId="0" fontId="117" fillId="54" borderId="0" applyNumberFormat="0" applyBorder="0" applyAlignment="0" applyProtection="0"/>
    <xf numFmtId="0" fontId="117" fillId="54" borderId="0" applyNumberFormat="0" applyBorder="0" applyAlignment="0" applyProtection="0"/>
    <xf numFmtId="0" fontId="119" fillId="64" borderId="0" applyNumberFormat="0" applyBorder="0" applyAlignment="0" applyProtection="0">
      <alignment vertical="center"/>
    </xf>
    <xf numFmtId="0" fontId="117" fillId="54" borderId="0" applyNumberFormat="0" applyBorder="0" applyAlignment="0" applyProtection="0"/>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3" borderId="0" applyNumberFormat="0" applyBorder="0" applyAlignment="0" applyProtection="0">
      <alignment vertical="center"/>
    </xf>
    <xf numFmtId="0" fontId="119" fillId="63" borderId="0" applyNumberFormat="0" applyBorder="0" applyAlignment="0" applyProtection="0">
      <alignment vertical="center"/>
    </xf>
    <xf numFmtId="0" fontId="119" fillId="63" borderId="0" applyNumberFormat="0" applyBorder="0" applyAlignment="0" applyProtection="0">
      <alignment vertical="center"/>
    </xf>
    <xf numFmtId="0" fontId="117" fillId="63" borderId="0" applyNumberFormat="0" applyBorder="0" applyAlignment="0" applyProtection="0">
      <alignment vertical="center"/>
    </xf>
    <xf numFmtId="0" fontId="119" fillId="64" borderId="0" applyNumberFormat="0" applyBorder="0" applyAlignment="0" applyProtection="0">
      <alignment vertical="center"/>
    </xf>
    <xf numFmtId="0" fontId="117" fillId="54" borderId="0" applyNumberFormat="0" applyBorder="0" applyAlignment="0" applyProtection="0"/>
    <xf numFmtId="0" fontId="119"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7" fillId="54" borderId="0" applyNumberFormat="0" applyBorder="0" applyAlignment="0" applyProtection="0"/>
    <xf numFmtId="0" fontId="118" fillId="64" borderId="0" applyNumberFormat="0" applyBorder="0" applyAlignment="0" applyProtection="0">
      <alignment vertical="center"/>
    </xf>
    <xf numFmtId="0" fontId="117"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7" fillId="64" borderId="0" applyNumberFormat="0" applyBorder="0" applyAlignment="0" applyProtection="0">
      <alignment vertical="center"/>
    </xf>
    <xf numFmtId="0" fontId="117"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20" fillId="64" borderId="0" applyNumberFormat="0" applyBorder="0" applyAlignment="0" applyProtection="0">
      <alignment vertical="center"/>
    </xf>
    <xf numFmtId="0" fontId="118" fillId="63" borderId="0" applyNumberFormat="0" applyBorder="0" applyAlignment="0" applyProtection="0">
      <alignment vertical="center"/>
    </xf>
    <xf numFmtId="0" fontId="120"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7" fillId="54" borderId="0" applyNumberFormat="0" applyBorder="0" applyAlignment="0" applyProtection="0"/>
    <xf numFmtId="0" fontId="120" fillId="64" borderId="0" applyNumberFormat="0" applyBorder="0" applyAlignment="0" applyProtection="0">
      <alignment vertical="center"/>
    </xf>
    <xf numFmtId="0" fontId="120"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20"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3"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20"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20"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19" fillId="64" borderId="0" applyNumberFormat="0" applyBorder="0" applyAlignment="0" applyProtection="0">
      <alignment vertical="center"/>
    </xf>
    <xf numFmtId="0" fontId="121" fillId="0" borderId="0" applyNumberFormat="0" applyFill="0" applyBorder="0" applyAlignment="0" applyProtection="0">
      <alignment vertical="top"/>
      <protection locked="0"/>
    </xf>
    <xf numFmtId="0" fontId="121" fillId="0" borderId="0" applyNumberFormat="0" applyFill="0" applyBorder="0" applyAlignment="0" applyProtection="0">
      <alignment vertical="top"/>
      <protection locked="0"/>
    </xf>
    <xf numFmtId="176" fontId="96" fillId="0" borderId="0">
      <protection locked="0"/>
    </xf>
    <xf numFmtId="176" fontId="92" fillId="0" borderId="0">
      <protection locked="0"/>
    </xf>
    <xf numFmtId="184" fontId="108" fillId="0" borderId="0" applyFont="0" applyFill="0" applyBorder="0" applyAlignment="0" applyProtection="0"/>
    <xf numFmtId="176" fontId="96" fillId="0" borderId="0">
      <protection locked="0"/>
    </xf>
    <xf numFmtId="185" fontId="52" fillId="0" borderId="0" applyFont="0" applyFill="0" applyBorder="0" applyAlignment="0" applyProtection="0"/>
    <xf numFmtId="186" fontId="52" fillId="0" borderId="0" applyFont="0" applyFill="0" applyBorder="0" applyAlignment="0" applyProtection="0"/>
    <xf numFmtId="187" fontId="52" fillId="0" borderId="0" applyFont="0" applyFill="0" applyBorder="0" applyAlignment="0" applyProtection="0"/>
    <xf numFmtId="188" fontId="52" fillId="0" borderId="0" applyFont="0" applyFill="0" applyBorder="0" applyAlignment="0" applyProtection="0"/>
    <xf numFmtId="176" fontId="41" fillId="0" borderId="0">
      <protection locked="0"/>
    </xf>
    <xf numFmtId="176" fontId="93"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92" fillId="0" borderId="0">
      <protection locked="0"/>
    </xf>
    <xf numFmtId="176" fontId="41" fillId="0" borderId="0">
      <protection locked="0"/>
    </xf>
    <xf numFmtId="176" fontId="41" fillId="0" borderId="0">
      <protection locked="0"/>
    </xf>
    <xf numFmtId="43" fontId="99" fillId="0" borderId="0" applyFont="0" applyFill="0" applyBorder="0" applyAlignment="0" applyProtection="0"/>
    <xf numFmtId="176" fontId="96" fillId="0" borderId="0">
      <protection locked="0"/>
    </xf>
    <xf numFmtId="176" fontId="93" fillId="0" borderId="0">
      <protection locked="0"/>
    </xf>
    <xf numFmtId="176" fontId="96" fillId="0" borderId="0">
      <protection locked="0"/>
    </xf>
    <xf numFmtId="0" fontId="52" fillId="0" borderId="0" applyFont="0" applyFill="0" applyBorder="0" applyAlignment="0" applyProtection="0"/>
    <xf numFmtId="176" fontId="96" fillId="0" borderId="0">
      <protection locked="0"/>
    </xf>
    <xf numFmtId="41" fontId="9" fillId="0" borderId="0" applyFont="0" applyFill="0" applyBorder="0" applyAlignment="0" applyProtection="0"/>
    <xf numFmtId="189" fontId="108" fillId="0" borderId="0" applyFont="0" applyFill="0" applyBorder="0" applyAlignment="0" applyProtection="0"/>
    <xf numFmtId="43" fontId="9" fillId="0" borderId="0" applyFont="0" applyFill="0" applyBorder="0" applyAlignment="0" applyProtection="0"/>
    <xf numFmtId="0" fontId="116" fillId="0" borderId="0"/>
    <xf numFmtId="0" fontId="20" fillId="65" borderId="0" applyNumberFormat="0" applyBorder="0" applyAlignment="0" applyProtection="0"/>
    <xf numFmtId="0" fontId="20" fillId="66" borderId="0" applyNumberFormat="0" applyBorder="0" applyAlignment="0" applyProtection="0"/>
    <xf numFmtId="0" fontId="20" fillId="67" borderId="0" applyNumberFormat="0" applyBorder="0" applyAlignment="0" applyProtection="0"/>
    <xf numFmtId="1" fontId="7" fillId="0" borderId="2">
      <alignment vertical="center"/>
      <protection locked="0"/>
    </xf>
    <xf numFmtId="0" fontId="122" fillId="0" borderId="0"/>
    <xf numFmtId="190" fontId="7" fillId="0" borderId="2">
      <alignment vertical="center"/>
      <protection locked="0"/>
    </xf>
    <xf numFmtId="0" fontId="94" fillId="0" borderId="0"/>
    <xf numFmtId="38" fontId="123" fillId="0" borderId="0" applyFont="0" applyFill="0" applyBorder="0" applyAlignment="0" applyProtection="0"/>
    <xf numFmtId="40" fontId="123" fillId="0" borderId="0" applyFont="0" applyFill="0" applyBorder="0" applyAlignment="0" applyProtection="0"/>
    <xf numFmtId="0" fontId="123" fillId="0" borderId="0" applyFont="0" applyFill="0" applyBorder="0" applyAlignment="0" applyProtection="0"/>
    <xf numFmtId="0" fontId="123" fillId="0" borderId="0" applyFont="0" applyFill="0" applyBorder="0" applyAlignment="0" applyProtection="0"/>
    <xf numFmtId="0" fontId="124" fillId="0" borderId="0"/>
  </cellStyleXfs>
  <cellXfs count="380">
    <xf numFmtId="0" fontId="0" fillId="0" borderId="0" xfId="0"/>
    <xf numFmtId="0" fontId="1" fillId="0" borderId="0" xfId="498" applyFont="1">
      <alignment vertical="center"/>
    </xf>
    <xf numFmtId="0" fontId="0" fillId="0" borderId="0" xfId="497"/>
    <xf numFmtId="0" fontId="2" fillId="0" borderId="0" xfId="498" applyFont="1" applyAlignment="1">
      <alignment horizontal="center" vertical="center"/>
    </xf>
    <xf numFmtId="0" fontId="3" fillId="0" borderId="1" xfId="498" applyFont="1" applyBorder="1" applyAlignment="1">
      <alignment horizontal="right" vertical="center"/>
    </xf>
    <xf numFmtId="0" fontId="4" fillId="0" borderId="2" xfId="498" applyFont="1" applyBorder="1" applyAlignment="1">
      <alignment horizontal="center" vertical="center"/>
    </xf>
    <xf numFmtId="0" fontId="5" fillId="0" borderId="2" xfId="498" applyFont="1" applyBorder="1" applyAlignment="1">
      <alignment horizontal="center" vertical="center"/>
    </xf>
    <xf numFmtId="0" fontId="3" fillId="0" borderId="2" xfId="498" applyFont="1" applyBorder="1" applyAlignment="1">
      <alignment horizontal="left" vertical="center"/>
    </xf>
    <xf numFmtId="0" fontId="3" fillId="0" borderId="2" xfId="498" applyFont="1" applyBorder="1" applyAlignment="1">
      <alignment horizontal="center" vertical="center"/>
    </xf>
    <xf numFmtId="0" fontId="3" fillId="0" borderId="2" xfId="498" applyFont="1" applyBorder="1">
      <alignment vertical="center"/>
    </xf>
    <xf numFmtId="0" fontId="3" fillId="0" borderId="0" xfId="498" applyFont="1">
      <alignment vertical="center"/>
    </xf>
    <xf numFmtId="0" fontId="6" fillId="2" borderId="0" xfId="483" applyFont="1" applyFill="1">
      <alignment vertical="center"/>
    </xf>
    <xf numFmtId="0" fontId="7" fillId="2" borderId="0" xfId="483" applyFont="1" applyFill="1">
      <alignment vertical="center"/>
    </xf>
    <xf numFmtId="0" fontId="0" fillId="0" borderId="0" xfId="0" applyAlignment="1">
      <alignment vertical="center"/>
    </xf>
    <xf numFmtId="0" fontId="8" fillId="2" borderId="0" xfId="504" applyFont="1" applyFill="1" applyAlignment="1"/>
    <xf numFmtId="0" fontId="9" fillId="2" borderId="0" xfId="504" applyFill="1" applyAlignment="1">
      <alignment horizontal="center"/>
    </xf>
    <xf numFmtId="0" fontId="9" fillId="2" borderId="0" xfId="504" applyFill="1" applyAlignment="1"/>
    <xf numFmtId="10" fontId="9" fillId="2" borderId="0" xfId="504" applyNumberFormat="1" applyFill="1" applyAlignment="1">
      <alignment wrapText="1"/>
    </xf>
    <xf numFmtId="0" fontId="10" fillId="2" borderId="0" xfId="483" applyFont="1" applyFill="1" applyAlignment="1">
      <alignment horizontal="center" vertical="center"/>
    </xf>
    <xf numFmtId="0" fontId="7" fillId="2" borderId="0" xfId="483" applyFont="1" applyFill="1" applyAlignment="1">
      <alignment horizontal="center" vertical="center"/>
    </xf>
    <xf numFmtId="10" fontId="11" fillId="2" borderId="1" xfId="483" applyNumberFormat="1" applyFont="1" applyFill="1" applyBorder="1" applyAlignment="1">
      <alignment horizontal="right" vertical="center" wrapText="1"/>
    </xf>
    <xf numFmtId="49" fontId="12" fillId="2" borderId="3" xfId="481" applyNumberFormat="1" applyFont="1" applyFill="1" applyBorder="1" applyAlignment="1">
      <alignment horizontal="center" vertical="center"/>
    </xf>
    <xf numFmtId="49" fontId="12" fillId="2" borderId="4" xfId="481" applyNumberFormat="1" applyFont="1" applyFill="1" applyBorder="1" applyAlignment="1">
      <alignment horizontal="center" vertical="center"/>
    </xf>
    <xf numFmtId="49" fontId="12" fillId="2" borderId="5" xfId="481" applyNumberFormat="1" applyFont="1" applyFill="1" applyBorder="1" applyAlignment="1">
      <alignment horizontal="center" vertical="center"/>
    </xf>
    <xf numFmtId="0" fontId="13" fillId="2" borderId="2" xfId="483" applyFont="1" applyFill="1" applyBorder="1" applyAlignment="1">
      <alignment horizontal="center" vertical="center"/>
    </xf>
    <xf numFmtId="49" fontId="12" fillId="2" borderId="6" xfId="481" applyNumberFormat="1" applyFont="1" applyFill="1" applyBorder="1" applyAlignment="1">
      <alignment horizontal="center" vertical="center"/>
    </xf>
    <xf numFmtId="49" fontId="12" fillId="2" borderId="7" xfId="481" applyNumberFormat="1" applyFont="1" applyFill="1" applyBorder="1" applyAlignment="1">
      <alignment horizontal="center" vertical="center"/>
    </xf>
    <xf numFmtId="49" fontId="12" fillId="2" borderId="8" xfId="481" applyNumberFormat="1" applyFont="1" applyFill="1" applyBorder="1" applyAlignment="1">
      <alignment horizontal="center" vertical="center"/>
    </xf>
    <xf numFmtId="10" fontId="13" fillId="2" borderId="2" xfId="483" applyNumberFormat="1" applyFont="1" applyFill="1" applyBorder="1" applyAlignment="1">
      <alignment horizontal="center" vertical="center" wrapText="1"/>
    </xf>
    <xf numFmtId="191" fontId="14" fillId="0" borderId="0" xfId="0" applyNumberFormat="1" applyFont="1" applyAlignment="1">
      <alignment vertical="center" shrinkToFit="1"/>
    </xf>
    <xf numFmtId="49" fontId="15" fillId="2" borderId="2" xfId="481" applyNumberFormat="1" applyFont="1" applyFill="1" applyBorder="1" applyAlignment="1">
      <alignment horizontal="left" vertical="center"/>
    </xf>
    <xf numFmtId="0" fontId="15" fillId="2" borderId="2" xfId="481" applyFont="1" applyFill="1" applyBorder="1" applyAlignment="1">
      <alignment horizontal="left" vertical="center"/>
    </xf>
    <xf numFmtId="191" fontId="12" fillId="3" borderId="6" xfId="482" applyNumberFormat="1" applyFont="1" applyFill="1" applyBorder="1" applyAlignment="1" applyProtection="1">
      <alignment vertical="center" shrinkToFit="1"/>
      <protection locked="0"/>
    </xf>
    <xf numFmtId="191" fontId="13" fillId="2" borderId="2" xfId="483" applyNumberFormat="1" applyFont="1" applyFill="1" applyBorder="1" applyAlignment="1" applyProtection="1">
      <alignment vertical="center" shrinkToFit="1"/>
      <protection locked="0"/>
    </xf>
    <xf numFmtId="192" fontId="16" fillId="4" borderId="2" xfId="481" applyNumberFormat="1" applyFont="1" applyFill="1" applyBorder="1" applyAlignment="1">
      <alignment vertical="center" shrinkToFit="1"/>
    </xf>
    <xf numFmtId="49" fontId="15" fillId="2" borderId="2" xfId="481" applyNumberFormat="1" applyFont="1" applyFill="1" applyBorder="1" applyAlignment="1">
      <alignment horizontal="center" vertical="center" wrapText="1"/>
    </xf>
    <xf numFmtId="49" fontId="15" fillId="2" borderId="2" xfId="481" applyNumberFormat="1" applyFont="1" applyFill="1" applyBorder="1" applyAlignment="1">
      <alignment horizontal="left" vertical="center" wrapText="1" shrinkToFit="1"/>
    </xf>
    <xf numFmtId="191" fontId="12" fillId="4" borderId="6" xfId="482" applyNumberFormat="1" applyFont="1" applyFill="1" applyBorder="1" applyAlignment="1">
      <alignment vertical="center" shrinkToFit="1"/>
    </xf>
    <xf numFmtId="0" fontId="11" fillId="2" borderId="9" xfId="504" applyFont="1" applyFill="1" applyBorder="1" applyAlignment="1">
      <alignment horizontal="center" vertical="center"/>
    </xf>
    <xf numFmtId="0" fontId="11" fillId="2" borderId="10" xfId="504" applyFont="1" applyFill="1" applyBorder="1" applyAlignment="1">
      <alignment horizontal="center" vertical="center"/>
    </xf>
    <xf numFmtId="191" fontId="13" fillId="4" borderId="10" xfId="504" applyNumberFormat="1" applyFont="1" applyFill="1" applyBorder="1" applyAlignment="1">
      <alignment vertical="center" shrinkToFit="1"/>
    </xf>
    <xf numFmtId="0" fontId="17" fillId="0" borderId="0" xfId="0" applyFont="1" applyAlignment="1">
      <alignment horizontal="center" vertical="center"/>
    </xf>
    <xf numFmtId="0" fontId="17" fillId="0" borderId="0" xfId="0" applyFont="1" applyAlignment="1">
      <alignment vertical="center"/>
    </xf>
    <xf numFmtId="0" fontId="0" fillId="0" borderId="0" xfId="0" applyAlignment="1">
      <alignment horizontal="right" vertical="center"/>
    </xf>
    <xf numFmtId="0" fontId="18" fillId="0" borderId="2" xfId="465" applyFont="1" applyBorder="1" applyAlignment="1">
      <alignment horizontal="center" vertical="center" wrapText="1"/>
    </xf>
    <xf numFmtId="0" fontId="18" fillId="0" borderId="2" xfId="474" applyFont="1" applyBorder="1" applyAlignment="1">
      <alignment horizontal="center" vertical="center" wrapText="1"/>
    </xf>
    <xf numFmtId="0" fontId="19"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0" xfId="0" applyFont="1" applyAlignment="1">
      <alignment horizontal="center" vertical="center"/>
    </xf>
    <xf numFmtId="0" fontId="22" fillId="0" borderId="2" xfId="0" applyFont="1" applyBorder="1" applyAlignment="1">
      <alignment horizontal="center" vertical="center" wrapText="1"/>
    </xf>
    <xf numFmtId="0" fontId="23" fillId="0" borderId="2" xfId="0" applyFont="1" applyBorder="1" applyAlignment="1">
      <alignment vertical="center" wrapText="1"/>
    </xf>
    <xf numFmtId="0" fontId="23" fillId="0" borderId="2" xfId="0" applyFont="1" applyBorder="1" applyAlignment="1">
      <alignment horizontal="center" vertical="center" wrapText="1"/>
    </xf>
    <xf numFmtId="0" fontId="24" fillId="0" borderId="2" xfId="0" applyFont="1" applyBorder="1" applyAlignment="1">
      <alignment horizontal="center" vertical="center"/>
    </xf>
    <xf numFmtId="0" fontId="23" fillId="0" borderId="5" xfId="0" applyFont="1" applyBorder="1" applyAlignment="1">
      <alignment horizontal="left" vertical="center" wrapText="1"/>
    </xf>
    <xf numFmtId="0" fontId="23" fillId="0" borderId="5" xfId="0" applyFont="1" applyBorder="1" applyAlignment="1">
      <alignment horizontal="center" vertical="center" wrapText="1"/>
    </xf>
    <xf numFmtId="0" fontId="23" fillId="0" borderId="8" xfId="0" applyFont="1" applyBorder="1" applyAlignment="1">
      <alignment horizontal="left" vertical="center" wrapText="1"/>
    </xf>
    <xf numFmtId="0" fontId="23" fillId="0" borderId="8" xfId="0" applyFont="1" applyBorder="1" applyAlignment="1">
      <alignment horizontal="center" vertical="center" wrapText="1"/>
    </xf>
    <xf numFmtId="0" fontId="23" fillId="0" borderId="2" xfId="0" applyFont="1" applyBorder="1" applyAlignment="1">
      <alignment horizontal="left" vertical="center" wrapText="1"/>
    </xf>
    <xf numFmtId="0" fontId="25" fillId="0" borderId="2" xfId="0" applyFont="1" applyBorder="1" applyAlignment="1">
      <alignment vertical="center"/>
    </xf>
    <xf numFmtId="0" fontId="26" fillId="0" borderId="0" xfId="497" applyFont="1" applyFill="1" applyAlignment="1">
      <alignment horizontal="center" vertical="center"/>
    </xf>
    <xf numFmtId="0" fontId="9" fillId="0" borderId="0" xfId="497" applyFont="1" applyFill="1" applyAlignment="1">
      <alignment vertical="center"/>
    </xf>
    <xf numFmtId="193" fontId="9" fillId="0" borderId="0" xfId="497" applyNumberFormat="1" applyFont="1" applyFill="1" applyAlignment="1">
      <alignment vertical="center"/>
    </xf>
    <xf numFmtId="193" fontId="7" fillId="0" borderId="0" xfId="497" applyNumberFormat="1" applyFont="1" applyFill="1" applyAlignment="1">
      <alignment horizontal="right" vertical="center"/>
    </xf>
    <xf numFmtId="0" fontId="8" fillId="0" borderId="9" xfId="497" applyFont="1" applyFill="1" applyBorder="1" applyAlignment="1">
      <alignment horizontal="center" vertical="center"/>
    </xf>
    <xf numFmtId="0" fontId="8" fillId="0" borderId="11" xfId="497" applyFont="1" applyFill="1" applyBorder="1" applyAlignment="1">
      <alignment horizontal="center" vertical="center"/>
    </xf>
    <xf numFmtId="0" fontId="8" fillId="0" borderId="2" xfId="497" applyFont="1" applyFill="1" applyBorder="1" applyAlignment="1">
      <alignment horizontal="center" vertical="center"/>
    </xf>
    <xf numFmtId="0" fontId="7" fillId="0" borderId="2" xfId="497" applyFont="1" applyFill="1" applyBorder="1" applyAlignment="1">
      <alignment horizontal="center" vertical="center"/>
    </xf>
    <xf numFmtId="193" fontId="27" fillId="0" borderId="2" xfId="497" applyNumberFormat="1" applyFont="1" applyFill="1" applyBorder="1" applyAlignment="1">
      <alignment horizontal="center" vertical="center" wrapText="1"/>
    </xf>
    <xf numFmtId="1" fontId="7" fillId="0" borderId="2" xfId="514" applyNumberFormat="1" applyFont="1" applyFill="1" applyBorder="1" applyAlignment="1">
      <alignment horizontal="center" vertical="center" wrapText="1"/>
    </xf>
    <xf numFmtId="0" fontId="8" fillId="0" borderId="2" xfId="509" applyFont="1" applyFill="1" applyBorder="1" applyAlignment="1">
      <alignment vertical="center"/>
    </xf>
    <xf numFmtId="194" fontId="8" fillId="0" borderId="2" xfId="478" applyNumberFormat="1" applyFont="1" applyFill="1" applyBorder="1" applyAlignment="1">
      <alignment horizontal="center" vertical="center"/>
    </xf>
    <xf numFmtId="194" fontId="8" fillId="0" borderId="2" xfId="509" applyNumberFormat="1" applyFont="1" applyFill="1" applyBorder="1" applyAlignment="1">
      <alignment horizontal="center" vertical="center"/>
    </xf>
    <xf numFmtId="0" fontId="7" fillId="0" borderId="2" xfId="508" applyFont="1" applyFill="1" applyBorder="1" applyAlignment="1">
      <alignment vertical="center" shrinkToFit="1"/>
    </xf>
    <xf numFmtId="194" fontId="7" fillId="0" borderId="2" xfId="478" applyNumberFormat="1" applyFont="1" applyFill="1" applyBorder="1" applyAlignment="1">
      <alignment horizontal="center" vertical="center"/>
    </xf>
    <xf numFmtId="0" fontId="7" fillId="0" borderId="2" xfId="509" applyFont="1" applyFill="1" applyBorder="1" applyAlignment="1">
      <alignment vertical="center"/>
    </xf>
    <xf numFmtId="194" fontId="7" fillId="0" borderId="2" xfId="509" applyNumberFormat="1" applyFont="1" applyFill="1" applyBorder="1" applyAlignment="1">
      <alignment horizontal="center" vertical="center"/>
    </xf>
    <xf numFmtId="1" fontId="7" fillId="0" borderId="2" xfId="509" applyNumberFormat="1" applyFont="1" applyFill="1" applyBorder="1" applyAlignment="1" applyProtection="1">
      <alignment vertical="center"/>
      <protection locked="0"/>
    </xf>
    <xf numFmtId="1" fontId="7" fillId="0" borderId="2" xfId="508" applyNumberFormat="1" applyFont="1" applyFill="1" applyBorder="1" applyAlignment="1" applyProtection="1">
      <alignment vertical="center" shrinkToFit="1"/>
      <protection locked="0"/>
    </xf>
    <xf numFmtId="0" fontId="8" fillId="0" borderId="2" xfId="508" applyFont="1" applyFill="1" applyBorder="1" applyAlignment="1">
      <alignment horizontal="distributed" vertical="center"/>
    </xf>
    <xf numFmtId="194" fontId="8" fillId="0" borderId="2" xfId="508" applyNumberFormat="1" applyFont="1" applyFill="1" applyBorder="1" applyAlignment="1">
      <alignment horizontal="center" vertical="center"/>
    </xf>
    <xf numFmtId="0" fontId="8" fillId="0" borderId="2" xfId="509" applyFont="1" applyFill="1" applyBorder="1" applyAlignment="1">
      <alignment horizontal="distributed" vertical="center"/>
    </xf>
    <xf numFmtId="0" fontId="0" fillId="0" borderId="0" xfId="0" applyAlignment="1">
      <alignment horizontal="center" vertical="center"/>
    </xf>
    <xf numFmtId="0" fontId="0" fillId="0" borderId="0" xfId="0" applyAlignment="1">
      <alignment shrinkToFit="1"/>
    </xf>
    <xf numFmtId="0" fontId="0" fillId="2" borderId="0" xfId="0" applyFill="1" applyAlignment="1">
      <alignment shrinkToFit="1"/>
    </xf>
    <xf numFmtId="0" fontId="28" fillId="0" borderId="0" xfId="0" applyFont="1" applyAlignment="1">
      <alignment horizontal="center" vertical="center" shrinkToFit="1"/>
    </xf>
    <xf numFmtId="0" fontId="28" fillId="0" borderId="0" xfId="0" applyFont="1" applyAlignment="1">
      <alignment vertical="center"/>
    </xf>
    <xf numFmtId="193" fontId="19" fillId="2" borderId="0" xfId="0" applyNumberFormat="1" applyFont="1" applyFill="1" applyAlignment="1">
      <alignment horizontal="right" vertical="center" shrinkToFit="1"/>
    </xf>
    <xf numFmtId="0" fontId="28" fillId="0" borderId="0" xfId="0" applyFont="1" applyAlignment="1">
      <alignment horizontal="center" vertical="center"/>
    </xf>
    <xf numFmtId="0" fontId="20" fillId="0" borderId="5" xfId="0" applyFont="1" applyBorder="1" applyAlignment="1">
      <alignment horizontal="center" vertical="center" shrinkToFit="1"/>
    </xf>
    <xf numFmtId="0" fontId="20" fillId="2" borderId="5" xfId="0" applyFont="1" applyFill="1" applyBorder="1" applyAlignment="1">
      <alignment horizontal="center" vertical="center" shrinkToFit="1"/>
    </xf>
    <xf numFmtId="0" fontId="20" fillId="0" borderId="2" xfId="0" applyFont="1" applyBorder="1" applyAlignment="1">
      <alignment horizontal="center" vertical="center" shrinkToFit="1"/>
    </xf>
    <xf numFmtId="195" fontId="20" fillId="0" borderId="2" xfId="0" applyNumberFormat="1" applyFont="1" applyBorder="1" applyAlignment="1">
      <alignment horizontal="center" vertical="center" shrinkToFit="1"/>
    </xf>
    <xf numFmtId="195" fontId="20" fillId="2" borderId="2" xfId="0" applyNumberFormat="1" applyFont="1" applyFill="1" applyBorder="1" applyAlignment="1">
      <alignment horizontal="center" vertical="center" shrinkToFit="1"/>
    </xf>
    <xf numFmtId="0" fontId="19" fillId="0" borderId="2" xfId="0" applyFont="1" applyBorder="1" applyAlignment="1">
      <alignment horizontal="center" vertical="center" shrinkToFit="1"/>
    </xf>
    <xf numFmtId="195" fontId="19" fillId="0" borderId="2" xfId="0" applyNumberFormat="1" applyFont="1" applyBorder="1" applyAlignment="1">
      <alignment horizontal="center" vertical="center" shrinkToFit="1"/>
    </xf>
    <xf numFmtId="195" fontId="19" fillId="2" borderId="2" xfId="0" applyNumberFormat="1" applyFont="1" applyFill="1" applyBorder="1" applyAlignment="1">
      <alignment horizontal="center" vertical="center" shrinkToFit="1"/>
    </xf>
    <xf numFmtId="0" fontId="19" fillId="0" borderId="2" xfId="0" applyFont="1" applyBorder="1" applyAlignment="1">
      <alignment vertical="center" shrinkToFit="1"/>
    </xf>
    <xf numFmtId="193" fontId="19" fillId="0" borderId="2" xfId="0" applyNumberFormat="1" applyFont="1" applyBorder="1" applyAlignment="1">
      <alignment horizontal="center" vertical="center" shrinkToFit="1"/>
    </xf>
    <xf numFmtId="193" fontId="0" fillId="0" borderId="0" xfId="0" applyNumberFormat="1"/>
    <xf numFmtId="0" fontId="29" fillId="0" borderId="0" xfId="0" applyFont="1" applyAlignment="1">
      <alignment horizontal="center" vertical="center"/>
    </xf>
    <xf numFmtId="193" fontId="19" fillId="0" borderId="0" xfId="0" applyNumberFormat="1" applyFont="1" applyAlignment="1">
      <alignment horizontal="center" vertical="center"/>
    </xf>
    <xf numFmtId="0" fontId="30" fillId="0" borderId="2" xfId="0" applyFont="1" applyBorder="1" applyAlignment="1">
      <alignment horizontal="center" vertical="center"/>
    </xf>
    <xf numFmtId="0" fontId="30" fillId="0" borderId="2" xfId="0" applyFont="1" applyBorder="1" applyAlignment="1">
      <alignment horizontal="center" vertical="center" wrapText="1"/>
    </xf>
    <xf numFmtId="0" fontId="31" fillId="0" borderId="2" xfId="0" applyFont="1" applyBorder="1" applyAlignment="1">
      <alignment horizontal="left" vertical="center" shrinkToFit="1"/>
    </xf>
    <xf numFmtId="196" fontId="31" fillId="0" borderId="2" xfId="0" applyNumberFormat="1" applyFont="1" applyBorder="1" applyAlignment="1">
      <alignment horizontal="center" vertical="center"/>
    </xf>
    <xf numFmtId="196" fontId="31" fillId="0" borderId="2" xfId="0" applyNumberFormat="1" applyFont="1" applyBorder="1" applyAlignment="1">
      <alignment horizontal="center" vertical="center" wrapText="1"/>
    </xf>
    <xf numFmtId="0" fontId="27" fillId="0" borderId="2" xfId="0" applyFont="1" applyBorder="1" applyAlignment="1">
      <alignment horizontal="center" vertical="center" shrinkToFit="1"/>
    </xf>
    <xf numFmtId="196" fontId="19" fillId="0" borderId="2" xfId="0" applyNumberFormat="1" applyFont="1" applyBorder="1" applyAlignment="1">
      <alignment horizontal="center" vertical="center"/>
    </xf>
    <xf numFmtId="196" fontId="19" fillId="0" borderId="2" xfId="0" applyNumberFormat="1" applyFont="1" applyFill="1" applyBorder="1" applyAlignment="1">
      <alignment horizontal="center" vertical="center"/>
    </xf>
    <xf numFmtId="196" fontId="30" fillId="0" borderId="2" xfId="0" applyNumberFormat="1" applyFont="1" applyBorder="1" applyAlignment="1">
      <alignment horizontal="center" vertical="center"/>
    </xf>
    <xf numFmtId="196" fontId="30" fillId="0" borderId="2" xfId="0" applyNumberFormat="1" applyFont="1" applyBorder="1" applyAlignment="1">
      <alignment horizontal="center" vertical="center" shrinkToFit="1"/>
    </xf>
    <xf numFmtId="0" fontId="32" fillId="5" borderId="0" xfId="481" applyFont="1" applyFill="1" applyAlignment="1" applyProtection="1">
      <alignment vertical="center"/>
    </xf>
    <xf numFmtId="0" fontId="33" fillId="5" borderId="0" xfId="481" applyFont="1" applyFill="1" applyAlignment="1" applyProtection="1">
      <alignment vertical="center"/>
    </xf>
    <xf numFmtId="0" fontId="32" fillId="5" borderId="0" xfId="481" applyFont="1" applyFill="1" applyAlignment="1" applyProtection="1">
      <alignment vertical="center" wrapText="1"/>
    </xf>
    <xf numFmtId="0" fontId="34" fillId="5" borderId="0" xfId="481" applyFont="1" applyFill="1" applyAlignment="1" applyProtection="1">
      <alignment vertical="center"/>
    </xf>
    <xf numFmtId="10" fontId="32" fillId="5" borderId="0" xfId="481" applyNumberFormat="1" applyFont="1" applyFill="1" applyAlignment="1" applyProtection="1">
      <alignment vertical="center"/>
    </xf>
    <xf numFmtId="0" fontId="35" fillId="6" borderId="0" xfId="481" applyFont="1" applyFill="1" applyAlignment="1" applyProtection="1">
      <alignment vertical="center"/>
      <protection hidden="1"/>
    </xf>
    <xf numFmtId="0" fontId="6" fillId="5" borderId="0" xfId="481" applyFont="1" applyFill="1" applyAlignment="1" applyProtection="1"/>
    <xf numFmtId="10" fontId="6" fillId="5" borderId="0" xfId="481" applyNumberFormat="1" applyFont="1" applyFill="1" applyAlignment="1" applyProtection="1"/>
    <xf numFmtId="10" fontId="10" fillId="5" borderId="0" xfId="481" applyNumberFormat="1" applyFont="1" applyFill="1" applyAlignment="1" applyProtection="1">
      <alignment horizontal="center" vertical="center"/>
    </xf>
    <xf numFmtId="10" fontId="11" fillId="5" borderId="0" xfId="481" applyNumberFormat="1" applyFont="1" applyFill="1" applyAlignment="1" applyProtection="1">
      <alignment horizontal="right" vertical="center"/>
    </xf>
    <xf numFmtId="0" fontId="13" fillId="5" borderId="9" xfId="481" applyFont="1" applyFill="1" applyBorder="1" applyAlignment="1" applyProtection="1">
      <alignment horizontal="center" vertical="center"/>
    </xf>
    <xf numFmtId="0" fontId="13" fillId="5" borderId="10" xfId="481" applyFont="1" applyFill="1" applyBorder="1" applyAlignment="1" applyProtection="1">
      <alignment horizontal="center" vertical="center"/>
    </xf>
    <xf numFmtId="0" fontId="36" fillId="5" borderId="5" xfId="481" applyFont="1" applyFill="1" applyBorder="1" applyAlignment="1" applyProtection="1">
      <alignment horizontal="center" vertical="center" wrapText="1"/>
    </xf>
    <xf numFmtId="0" fontId="13" fillId="5" borderId="5" xfId="481" applyFont="1" applyFill="1" applyBorder="1" applyAlignment="1" applyProtection="1">
      <alignment horizontal="center" vertical="center" wrapText="1"/>
    </xf>
    <xf numFmtId="0" fontId="13" fillId="5" borderId="11" xfId="481" applyFont="1" applyFill="1" applyBorder="1" applyAlignment="1" applyProtection="1">
      <alignment horizontal="center" vertical="center"/>
    </xf>
    <xf numFmtId="0" fontId="36" fillId="5" borderId="2" xfId="481" applyFont="1" applyFill="1" applyBorder="1" applyAlignment="1" applyProtection="1">
      <alignment horizontal="center" vertical="center" wrapText="1"/>
    </xf>
    <xf numFmtId="0" fontId="36" fillId="5" borderId="2" xfId="481" applyFont="1" applyFill="1" applyBorder="1" applyAlignment="1" applyProtection="1">
      <alignment horizontal="center" vertical="center"/>
    </xf>
    <xf numFmtId="0" fontId="13" fillId="5" borderId="8" xfId="481" applyFont="1" applyFill="1" applyBorder="1" applyAlignment="1" applyProtection="1">
      <alignment horizontal="center" vertical="center" wrapText="1"/>
    </xf>
    <xf numFmtId="0" fontId="13" fillId="5" borderId="2" xfId="481" applyFont="1" applyFill="1" applyBorder="1" applyAlignment="1" applyProtection="1">
      <alignment horizontal="center" vertical="center"/>
    </xf>
    <xf numFmtId="0" fontId="13" fillId="5" borderId="2" xfId="483" applyFont="1" applyFill="1" applyBorder="1" applyAlignment="1" applyProtection="1">
      <alignment horizontal="center" vertical="center" wrapText="1"/>
    </xf>
    <xf numFmtId="0" fontId="13" fillId="5" borderId="2" xfId="481" applyFont="1" applyFill="1" applyBorder="1" applyAlignment="1" applyProtection="1">
      <alignment horizontal="center" vertical="center" wrapText="1"/>
    </xf>
    <xf numFmtId="0" fontId="13" fillId="0" borderId="2" xfId="481" applyFont="1" applyFill="1" applyBorder="1" applyAlignment="1" applyProtection="1">
      <alignment vertical="center"/>
    </xf>
    <xf numFmtId="0" fontId="11" fillId="0" borderId="2" xfId="481" applyFont="1" applyFill="1" applyBorder="1" applyAlignment="1" applyProtection="1">
      <alignment vertical="center"/>
    </xf>
    <xf numFmtId="191" fontId="13" fillId="5" borderId="2" xfId="469" applyNumberFormat="1" applyFont="1" applyFill="1" applyBorder="1" applyAlignment="1" applyProtection="1">
      <alignment vertical="center" shrinkToFit="1"/>
      <protection locked="0"/>
    </xf>
    <xf numFmtId="191" fontId="37" fillId="7" borderId="2" xfId="0" applyNumberFormat="1" applyFont="1" applyFill="1" applyBorder="1" applyAlignment="1" applyProtection="1">
      <alignment vertical="center" shrinkToFit="1"/>
      <protection hidden="1"/>
    </xf>
    <xf numFmtId="197" fontId="13" fillId="8" borderId="2" xfId="481" applyNumberFormat="1" applyFont="1" applyFill="1" applyBorder="1" applyAlignment="1" applyProtection="1">
      <alignment vertical="center" shrinkToFit="1"/>
      <protection hidden="1"/>
    </xf>
    <xf numFmtId="0" fontId="13" fillId="5" borderId="2" xfId="481" applyFont="1" applyFill="1" applyBorder="1" applyAlignment="1" applyProtection="1">
      <alignment vertical="center"/>
    </xf>
    <xf numFmtId="191" fontId="13" fillId="9" borderId="2" xfId="481" applyNumberFormat="1" applyFont="1" applyFill="1" applyBorder="1" applyAlignment="1" applyProtection="1">
      <alignment vertical="center" shrinkToFit="1"/>
      <protection hidden="1"/>
    </xf>
    <xf numFmtId="49" fontId="13" fillId="0" borderId="2" xfId="481" applyNumberFormat="1" applyFont="1" applyFill="1" applyBorder="1" applyAlignment="1" applyProtection="1">
      <alignment vertical="center"/>
    </xf>
    <xf numFmtId="1" fontId="11" fillId="0" borderId="2" xfId="481" applyNumberFormat="1" applyFont="1" applyFill="1" applyBorder="1" applyAlignment="1" applyProtection="1">
      <alignment vertical="center"/>
    </xf>
    <xf numFmtId="0" fontId="13" fillId="10" borderId="2" xfId="481" applyFont="1" applyFill="1" applyBorder="1" applyAlignment="1" applyProtection="1">
      <alignment horizontal="left" vertical="center" indent="1"/>
    </xf>
    <xf numFmtId="1" fontId="11" fillId="10" borderId="2" xfId="481" applyNumberFormat="1" applyFont="1" applyFill="1" applyBorder="1" applyAlignment="1" applyProtection="1">
      <alignment horizontal="left" vertical="center" indent="1"/>
    </xf>
    <xf numFmtId="0" fontId="13" fillId="6" borderId="2" xfId="481" applyFont="1" applyFill="1" applyBorder="1" applyAlignment="1" applyProtection="1">
      <alignment vertical="center"/>
    </xf>
    <xf numFmtId="0" fontId="11" fillId="6" borderId="2" xfId="481" applyFont="1" applyFill="1" applyBorder="1" applyAlignment="1" applyProtection="1">
      <alignment horizontal="left" vertical="center"/>
    </xf>
    <xf numFmtId="191" fontId="13" fillId="11" borderId="2" xfId="469" applyNumberFormat="1" applyFont="1" applyFill="1" applyBorder="1" applyAlignment="1" applyProtection="1">
      <alignment vertical="center" shrinkToFit="1"/>
      <protection locked="0"/>
    </xf>
    <xf numFmtId="1" fontId="11" fillId="6" borderId="2" xfId="481" applyNumberFormat="1" applyFont="1" applyFill="1" applyBorder="1" applyAlignment="1" applyProtection="1">
      <alignment horizontal="left" vertical="center"/>
    </xf>
    <xf numFmtId="49" fontId="13" fillId="6" borderId="2" xfId="481" applyNumberFormat="1" applyFont="1" applyFill="1" applyBorder="1" applyAlignment="1" applyProtection="1">
      <alignment vertical="center"/>
    </xf>
    <xf numFmtId="1" fontId="11" fillId="6" borderId="2" xfId="481" applyNumberFormat="1" applyFont="1" applyFill="1" applyBorder="1" applyAlignment="1" applyProtection="1">
      <alignment horizontal="left" vertical="center" indent="1"/>
    </xf>
    <xf numFmtId="198" fontId="38" fillId="12" borderId="2" xfId="481" applyNumberFormat="1" applyFont="1" applyFill="1" applyBorder="1" applyAlignment="1" applyProtection="1">
      <alignment vertical="center" shrinkToFit="1"/>
      <protection locked="0"/>
    </xf>
    <xf numFmtId="0" fontId="11" fillId="0" borderId="2" xfId="483" applyFont="1" applyFill="1" applyBorder="1" applyAlignment="1" applyProtection="1">
      <alignment vertical="center"/>
    </xf>
    <xf numFmtId="0" fontId="39" fillId="13" borderId="2" xfId="0" applyFont="1" applyFill="1" applyBorder="1" applyAlignment="1">
      <alignment vertical="center"/>
    </xf>
    <xf numFmtId="0" fontId="13" fillId="0" borderId="2" xfId="481" applyFont="1" applyFill="1" applyBorder="1" applyAlignment="1" applyProtection="1">
      <alignment horizontal="left" vertical="center" indent="1"/>
    </xf>
    <xf numFmtId="1" fontId="11" fillId="0" borderId="2" xfId="481" applyNumberFormat="1" applyFont="1" applyFill="1" applyBorder="1" applyAlignment="1" applyProtection="1">
      <alignment horizontal="left" vertical="center" indent="1"/>
    </xf>
    <xf numFmtId="191" fontId="38" fillId="12" borderId="2" xfId="469" applyNumberFormat="1" applyFont="1" applyFill="1" applyBorder="1" applyAlignment="1" applyProtection="1">
      <alignment vertical="center" shrinkToFit="1"/>
      <protection locked="0"/>
    </xf>
    <xf numFmtId="0" fontId="9" fillId="0" borderId="0" xfId="510">
      <alignment vertical="center"/>
    </xf>
    <xf numFmtId="0" fontId="18" fillId="0" borderId="0" xfId="510" applyFont="1">
      <alignment vertical="center"/>
    </xf>
    <xf numFmtId="0" fontId="40" fillId="0" borderId="0" xfId="510" applyFont="1">
      <alignment vertical="center"/>
    </xf>
    <xf numFmtId="176" fontId="41" fillId="0" borderId="0" xfId="497" applyNumberFormat="1" applyFont="1" applyProtection="1">
      <protection locked="0"/>
    </xf>
    <xf numFmtId="0" fontId="26" fillId="0" borderId="0" xfId="510" applyFont="1" applyAlignment="1">
      <alignment horizontal="center" vertical="center"/>
    </xf>
    <xf numFmtId="0" fontId="42" fillId="0" borderId="0" xfId="510" applyFont="1">
      <alignment vertical="center"/>
    </xf>
    <xf numFmtId="0" fontId="7" fillId="0" borderId="1" xfId="510" applyFont="1" applyBorder="1" applyAlignment="1">
      <alignment horizontal="right" vertical="center"/>
    </xf>
    <xf numFmtId="0" fontId="18" fillId="0" borderId="5" xfId="468" applyFont="1" applyBorder="1" applyAlignment="1">
      <alignment horizontal="center" vertical="center" wrapText="1"/>
    </xf>
    <xf numFmtId="0" fontId="18" fillId="0" borderId="2" xfId="475" applyFont="1" applyBorder="1" applyAlignment="1">
      <alignment horizontal="center" vertical="center"/>
    </xf>
    <xf numFmtId="0" fontId="18" fillId="0" borderId="8" xfId="468" applyFont="1" applyBorder="1" applyAlignment="1">
      <alignment horizontal="center" vertical="center" wrapText="1"/>
    </xf>
    <xf numFmtId="49" fontId="18" fillId="0" borderId="2" xfId="513" applyNumberFormat="1" applyFont="1" applyBorder="1" applyAlignment="1">
      <alignment horizontal="center" vertical="center"/>
    </xf>
    <xf numFmtId="196" fontId="18" fillId="0" borderId="2" xfId="511" applyNumberFormat="1" applyFont="1" applyBorder="1" applyAlignment="1">
      <alignment vertical="center"/>
    </xf>
    <xf numFmtId="49" fontId="18" fillId="0" borderId="2" xfId="513" applyNumberFormat="1" applyFont="1" applyBorder="1">
      <alignment vertical="center"/>
    </xf>
    <xf numFmtId="49" fontId="9" fillId="0" borderId="2" xfId="513" applyNumberFormat="1" applyFont="1" applyBorder="1" applyAlignment="1">
      <alignment horizontal="left" vertical="center" indent="1"/>
    </xf>
    <xf numFmtId="196" fontId="19" fillId="0" borderId="2" xfId="468" applyNumberFormat="1" applyFont="1" applyBorder="1" applyAlignment="1">
      <alignment vertical="center"/>
    </xf>
    <xf numFmtId="0" fontId="26" fillId="0" borderId="0" xfId="503" applyFont="1" applyAlignment="1">
      <alignment horizontal="center" vertical="center"/>
    </xf>
    <xf numFmtId="0" fontId="9" fillId="0" borderId="0" xfId="503" applyFont="1">
      <alignment vertical="center"/>
    </xf>
    <xf numFmtId="0" fontId="9" fillId="0" borderId="1" xfId="503" applyFont="1" applyBorder="1" applyAlignment="1">
      <alignment horizontal="right" vertical="center"/>
    </xf>
    <xf numFmtId="0" fontId="18" fillId="0" borderId="2" xfId="503" applyFont="1" applyBorder="1" applyAlignment="1">
      <alignment horizontal="center" vertical="center"/>
    </xf>
    <xf numFmtId="0" fontId="18" fillId="0" borderId="2" xfId="503" applyFont="1" applyBorder="1" applyAlignment="1">
      <alignment horizontal="left" vertical="center"/>
    </xf>
    <xf numFmtId="196" fontId="8" fillId="0" borderId="2" xfId="503" applyNumberFormat="1" applyFont="1" applyBorder="1" applyAlignment="1">
      <alignment horizontal="right" vertical="center"/>
    </xf>
    <xf numFmtId="3" fontId="13" fillId="0" borderId="2" xfId="503" applyNumberFormat="1" applyFont="1" applyBorder="1">
      <alignment vertical="center"/>
    </xf>
    <xf numFmtId="196" fontId="7" fillId="0" borderId="2" xfId="503" applyNumberFormat="1" applyFont="1" applyBorder="1" applyAlignment="1">
      <alignment horizontal="right" vertical="center"/>
    </xf>
    <xf numFmtId="0" fontId="8" fillId="0" borderId="2" xfId="503" applyFont="1" applyBorder="1" applyAlignment="1">
      <alignment horizontal="left" vertical="center"/>
    </xf>
    <xf numFmtId="0" fontId="7" fillId="0" borderId="2" xfId="503" applyFont="1" applyBorder="1" applyAlignment="1">
      <alignment horizontal="left" vertical="center"/>
    </xf>
    <xf numFmtId="0" fontId="8" fillId="0" borderId="2" xfId="503" applyFont="1" applyBorder="1" applyAlignment="1">
      <alignment horizontal="center" vertical="center"/>
    </xf>
    <xf numFmtId="193" fontId="0" fillId="0" borderId="0" xfId="497" applyNumberFormat="1"/>
    <xf numFmtId="193" fontId="9" fillId="0" borderId="0" xfId="497" applyNumberFormat="1" applyFont="1" applyFill="1" applyAlignment="1">
      <alignment horizontal="right" vertical="center"/>
    </xf>
    <xf numFmtId="3" fontId="7" fillId="0" borderId="2" xfId="476" applyNumberFormat="1" applyFont="1" applyFill="1" applyBorder="1" applyAlignment="1">
      <alignment vertical="center" shrinkToFit="1"/>
    </xf>
    <xf numFmtId="0" fontId="43" fillId="0" borderId="2" xfId="476" applyFont="1" applyFill="1" applyBorder="1" applyAlignment="1">
      <alignment horizontal="right" vertical="center"/>
    </xf>
    <xf numFmtId="3" fontId="7" fillId="0" borderId="2" xfId="506" applyNumberFormat="1" applyFont="1" applyFill="1" applyBorder="1" applyAlignment="1">
      <alignment vertical="center" shrinkToFit="1"/>
    </xf>
    <xf numFmtId="195" fontId="7" fillId="0" borderId="2" xfId="506" applyNumberFormat="1" applyFont="1" applyFill="1" applyBorder="1" applyAlignment="1">
      <alignment vertical="center"/>
    </xf>
    <xf numFmtId="195" fontId="7" fillId="0" borderId="2" xfId="478" applyNumberFormat="1" applyFont="1" applyFill="1" applyBorder="1" applyAlignment="1">
      <alignment horizontal="right" vertical="center"/>
    </xf>
    <xf numFmtId="3" fontId="7" fillId="0" borderId="2" xfId="506" applyNumberFormat="1" applyFont="1" applyFill="1" applyBorder="1" applyAlignment="1">
      <alignment horizontal="left" vertical="center" shrinkToFit="1"/>
    </xf>
    <xf numFmtId="199" fontId="43" fillId="0" borderId="2" xfId="476" applyNumberFormat="1" applyFont="1" applyFill="1" applyBorder="1" applyAlignment="1">
      <alignment horizontal="right" vertical="center"/>
    </xf>
    <xf numFmtId="0" fontId="7" fillId="0" borderId="2" xfId="476" applyFont="1" applyFill="1" applyBorder="1" applyAlignment="1">
      <alignment vertical="center" shrinkToFit="1"/>
    </xf>
    <xf numFmtId="0" fontId="8" fillId="0" borderId="2" xfId="508" applyFont="1" applyFill="1" applyBorder="1" applyAlignment="1">
      <alignment horizontal="distributed" vertical="center" shrinkToFit="1"/>
    </xf>
    <xf numFmtId="195" fontId="8" fillId="0" borderId="2" xfId="515" applyNumberFormat="1" applyFont="1" applyFill="1" applyBorder="1" applyAlignment="1">
      <alignment horizontal="right" vertical="center"/>
    </xf>
    <xf numFmtId="195" fontId="8" fillId="0" borderId="2" xfId="509" applyNumberFormat="1" applyFont="1" applyFill="1" applyBorder="1" applyAlignment="1">
      <alignment vertical="center"/>
    </xf>
    <xf numFmtId="0" fontId="8" fillId="0" borderId="2" xfId="508" applyFont="1" applyFill="1" applyBorder="1" applyAlignment="1">
      <alignment vertical="center" shrinkToFit="1"/>
    </xf>
    <xf numFmtId="195" fontId="8" fillId="0" borderId="2" xfId="478" applyNumberFormat="1" applyFont="1" applyFill="1" applyBorder="1" applyAlignment="1">
      <alignment horizontal="right" vertical="center"/>
    </xf>
    <xf numFmtId="195" fontId="7" fillId="0" borderId="2" xfId="509" applyNumberFormat="1" applyFont="1" applyFill="1" applyBorder="1" applyAlignment="1">
      <alignment vertical="center"/>
    </xf>
    <xf numFmtId="195" fontId="9" fillId="0" borderId="2" xfId="509" applyNumberFormat="1" applyFont="1" applyFill="1" applyBorder="1" applyAlignment="1">
      <alignment vertical="center"/>
    </xf>
    <xf numFmtId="195" fontId="43" fillId="0" borderId="2" xfId="478" applyNumberFormat="1" applyFont="1" applyFill="1" applyBorder="1" applyAlignment="1">
      <alignment horizontal="right" vertical="center"/>
    </xf>
    <xf numFmtId="195" fontId="8" fillId="0" borderId="2" xfId="508" applyNumberFormat="1" applyFont="1" applyFill="1" applyBorder="1" applyAlignment="1">
      <alignment vertical="center"/>
    </xf>
    <xf numFmtId="0" fontId="43" fillId="2" borderId="0" xfId="503" applyFont="1" applyFill="1" applyAlignment="1"/>
    <xf numFmtId="0" fontId="44" fillId="2" borderId="0" xfId="503" applyFont="1" applyFill="1" applyAlignment="1"/>
    <xf numFmtId="0" fontId="36" fillId="2" borderId="0" xfId="481" applyFont="1" applyFill="1" applyAlignment="1">
      <alignment vertical="center"/>
    </xf>
    <xf numFmtId="0" fontId="6" fillId="2" borderId="0" xfId="481" applyFont="1" applyFill="1" applyAlignment="1">
      <alignment vertical="center"/>
    </xf>
    <xf numFmtId="0" fontId="45" fillId="2" borderId="0" xfId="503" applyFont="1" applyFill="1" applyAlignment="1">
      <alignment horizontal="center" vertical="center"/>
    </xf>
    <xf numFmtId="0" fontId="46" fillId="2" borderId="0" xfId="503" applyFont="1" applyFill="1" applyAlignment="1">
      <alignment horizontal="center" vertical="center"/>
    </xf>
    <xf numFmtId="0" fontId="43" fillId="2" borderId="0" xfId="503" applyFont="1" applyFill="1" applyAlignment="1">
      <alignment horizontal="right" vertical="center"/>
    </xf>
    <xf numFmtId="0" fontId="47" fillId="2" borderId="1" xfId="503" applyFont="1" applyFill="1" applyBorder="1">
      <alignment vertical="center"/>
    </xf>
    <xf numFmtId="0" fontId="36" fillId="2" borderId="5" xfId="503" applyFont="1" applyFill="1" applyBorder="1" applyAlignment="1">
      <alignment horizontal="center" vertical="center" wrapText="1"/>
    </xf>
    <xf numFmtId="0" fontId="13" fillId="2" borderId="5" xfId="503" applyFont="1" applyFill="1" applyBorder="1" applyAlignment="1">
      <alignment horizontal="center" vertical="center"/>
    </xf>
    <xf numFmtId="0" fontId="13" fillId="2" borderId="2" xfId="503" applyFont="1" applyFill="1" applyBorder="1" applyAlignment="1">
      <alignment horizontal="center" vertical="center" wrapText="1"/>
    </xf>
    <xf numFmtId="0" fontId="13" fillId="2" borderId="12" xfId="503" applyFont="1" applyFill="1" applyBorder="1" applyAlignment="1">
      <alignment horizontal="center" vertical="center"/>
    </xf>
    <xf numFmtId="0" fontId="13" fillId="2" borderId="2" xfId="481" applyFont="1" applyFill="1" applyBorder="1" applyAlignment="1">
      <alignment horizontal="center" vertical="center"/>
    </xf>
    <xf numFmtId="0" fontId="16" fillId="2" borderId="2" xfId="503" applyFont="1" applyFill="1" applyBorder="1">
      <alignment vertical="center"/>
    </xf>
    <xf numFmtId="0" fontId="48" fillId="2" borderId="2" xfId="503" applyFont="1" applyFill="1" applyBorder="1">
      <alignment vertical="center"/>
    </xf>
    <xf numFmtId="191" fontId="13" fillId="2" borderId="2" xfId="481" applyNumberFormat="1" applyFont="1" applyFill="1" applyBorder="1" applyAlignment="1">
      <alignment vertical="center" shrinkToFit="1"/>
    </xf>
    <xf numFmtId="0" fontId="48" fillId="2" borderId="0" xfId="503" applyFont="1" applyFill="1" applyAlignment="1">
      <alignment horizontal="center" vertical="center"/>
    </xf>
    <xf numFmtId="0" fontId="11" fillId="2" borderId="0" xfId="503" applyFont="1" applyFill="1" applyAlignment="1">
      <alignment horizontal="right" vertical="center"/>
    </xf>
    <xf numFmtId="0" fontId="6" fillId="0" borderId="0" xfId="497" applyFont="1" applyAlignment="1" applyProtection="1">
      <alignment vertical="center"/>
      <protection locked="0"/>
    </xf>
    <xf numFmtId="0" fontId="49" fillId="2" borderId="0" xfId="497" applyFont="1" applyFill="1" applyAlignment="1" applyProtection="1">
      <alignment vertical="center"/>
      <protection locked="0"/>
    </xf>
    <xf numFmtId="0" fontId="0" fillId="2" borderId="0" xfId="497" applyFill="1" applyAlignment="1" applyProtection="1">
      <alignment vertical="center"/>
      <protection locked="0"/>
    </xf>
    <xf numFmtId="0" fontId="0" fillId="0" borderId="0" xfId="497" applyAlignment="1" applyProtection="1">
      <alignment vertical="center"/>
      <protection locked="0"/>
    </xf>
    <xf numFmtId="200" fontId="0" fillId="0" borderId="0" xfId="497" applyNumberFormat="1" applyAlignment="1" applyProtection="1">
      <alignment vertical="center"/>
      <protection locked="0"/>
    </xf>
    <xf numFmtId="0" fontId="33" fillId="0" borderId="0" xfId="497" applyFont="1" applyAlignment="1" applyProtection="1">
      <alignment horizontal="center" vertical="center"/>
      <protection locked="0"/>
    </xf>
    <xf numFmtId="0" fontId="18" fillId="0" borderId="2" xfId="497" applyFont="1" applyBorder="1" applyAlignment="1" applyProtection="1">
      <alignment horizontal="center" vertical="center"/>
      <protection locked="0"/>
    </xf>
    <xf numFmtId="200" fontId="50" fillId="0" borderId="2" xfId="497" applyNumberFormat="1" applyFont="1" applyBorder="1" applyAlignment="1" applyProtection="1">
      <alignment horizontal="center" vertical="center"/>
      <protection locked="0"/>
    </xf>
    <xf numFmtId="200" fontId="9" fillId="0" borderId="2" xfId="497" applyNumberFormat="1" applyFont="1" applyBorder="1" applyAlignment="1" applyProtection="1">
      <alignment horizontal="center" vertical="center"/>
      <protection locked="0"/>
    </xf>
    <xf numFmtId="0" fontId="42" fillId="0" borderId="2" xfId="507" applyFont="1" applyBorder="1" applyAlignment="1">
      <alignment horizontal="center" vertical="center" wrapText="1"/>
    </xf>
    <xf numFmtId="0" fontId="8" fillId="0" borderId="2" xfId="497" applyFont="1" applyBorder="1" applyAlignment="1" applyProtection="1">
      <alignment horizontal="left" vertical="center"/>
      <protection locked="0"/>
    </xf>
    <xf numFmtId="200" fontId="7" fillId="14" borderId="2" xfId="497" applyNumberFormat="1" applyFont="1" applyFill="1" applyBorder="1" applyAlignment="1" applyProtection="1">
      <alignment horizontal="center" vertical="center"/>
      <protection locked="0"/>
    </xf>
    <xf numFmtId="0" fontId="9" fillId="0" borderId="2" xfId="497" applyFont="1" applyBorder="1" applyAlignment="1" applyProtection="1">
      <alignment vertical="center"/>
      <protection locked="0"/>
    </xf>
    <xf numFmtId="1" fontId="8" fillId="0" borderId="2" xfId="497" applyNumberFormat="1" applyFont="1" applyBorder="1" applyAlignment="1" applyProtection="1">
      <alignment vertical="center"/>
      <protection locked="0"/>
    </xf>
    <xf numFmtId="200" fontId="7" fillId="14" borderId="2" xfId="497" applyNumberFormat="1" applyFont="1" applyFill="1" applyBorder="1" applyAlignment="1" applyProtection="1">
      <alignment horizontal="center" vertical="center"/>
    </xf>
    <xf numFmtId="1" fontId="7" fillId="0" borderId="2" xfId="497" applyNumberFormat="1" applyFont="1" applyBorder="1" applyAlignment="1" applyProtection="1">
      <alignment horizontal="left" vertical="center"/>
      <protection locked="0"/>
    </xf>
    <xf numFmtId="1" fontId="7" fillId="0" borderId="2" xfId="497" applyNumberFormat="1" applyFont="1" applyBorder="1" applyAlignment="1" applyProtection="1">
      <alignment vertical="center"/>
      <protection locked="0"/>
    </xf>
    <xf numFmtId="200" fontId="7" fillId="0" borderId="2" xfId="497" applyNumberFormat="1" applyFont="1" applyBorder="1" applyAlignment="1" applyProtection="1">
      <alignment horizontal="center" vertical="center"/>
      <protection locked="0"/>
    </xf>
    <xf numFmtId="0" fontId="9" fillId="0" borderId="8" xfId="497" applyFont="1" applyBorder="1" applyAlignment="1" applyProtection="1">
      <alignment vertical="center"/>
      <protection locked="0"/>
    </xf>
    <xf numFmtId="0" fontId="7" fillId="0" borderId="2" xfId="497" applyFont="1" applyBorder="1" applyAlignment="1" applyProtection="1">
      <alignment vertical="center"/>
      <protection locked="0"/>
    </xf>
    <xf numFmtId="3" fontId="7" fillId="0" borderId="2" xfId="497" applyNumberFormat="1" applyFont="1" applyBorder="1" applyAlignment="1" applyProtection="1">
      <alignment vertical="center"/>
      <protection locked="0"/>
    </xf>
    <xf numFmtId="0" fontId="7" fillId="0" borderId="2" xfId="497" applyFont="1" applyBorder="1" applyAlignment="1" applyProtection="1">
      <alignment vertical="center" wrapText="1"/>
      <protection locked="0"/>
    </xf>
    <xf numFmtId="200" fontId="7" fillId="0" borderId="2" xfId="497" applyNumberFormat="1" applyFont="1" applyBorder="1" applyAlignment="1">
      <alignment horizontal="center" vertical="center"/>
    </xf>
    <xf numFmtId="200" fontId="51" fillId="2" borderId="2" xfId="497" applyNumberFormat="1" applyFont="1" applyFill="1" applyBorder="1" applyAlignment="1" applyProtection="1">
      <alignment horizontal="center" vertical="center"/>
      <protection locked="0"/>
    </xf>
    <xf numFmtId="200" fontId="0" fillId="0" borderId="0" xfId="497" applyNumberFormat="1" applyAlignment="1" applyProtection="1">
      <alignment horizontal="right" vertical="center"/>
      <protection locked="0"/>
    </xf>
    <xf numFmtId="0" fontId="19" fillId="3" borderId="2" xfId="497" applyFont="1" applyFill="1" applyBorder="1" applyAlignment="1" applyProtection="1">
      <alignment vertical="center"/>
      <protection locked="0"/>
    </xf>
    <xf numFmtId="0" fontId="9" fillId="0" borderId="5" xfId="497" applyFont="1" applyBorder="1" applyAlignment="1" applyProtection="1">
      <alignment vertical="center"/>
      <protection locked="0"/>
    </xf>
    <xf numFmtId="1" fontId="7" fillId="2" borderId="2" xfId="497" applyNumberFormat="1" applyFont="1" applyFill="1" applyBorder="1" applyAlignment="1" applyProtection="1">
      <alignment vertical="center"/>
      <protection locked="0"/>
    </xf>
    <xf numFmtId="0" fontId="8" fillId="0" borderId="2" xfId="497" applyFont="1" applyBorder="1" applyAlignment="1" applyProtection="1">
      <alignment horizontal="distributed" vertical="center"/>
      <protection locked="0"/>
    </xf>
    <xf numFmtId="200" fontId="0" fillId="2" borderId="0" xfId="497" applyNumberFormat="1" applyFill="1" applyAlignment="1" applyProtection="1">
      <alignment vertical="center"/>
      <protection locked="0"/>
    </xf>
    <xf numFmtId="0" fontId="9" fillId="0" borderId="9" xfId="497" applyFont="1" applyBorder="1" applyAlignment="1" applyProtection="1">
      <alignment vertical="center"/>
      <protection locked="0"/>
    </xf>
    <xf numFmtId="0" fontId="52" fillId="2" borderId="0" xfId="481" applyFont="1" applyFill="1" applyAlignment="1">
      <alignment vertical="center"/>
    </xf>
    <xf numFmtId="0" fontId="0" fillId="2" borderId="0" xfId="481" applyFont="1" applyFill="1" applyAlignment="1">
      <alignment vertical="center"/>
    </xf>
    <xf numFmtId="0" fontId="43" fillId="2" borderId="0" xfId="481" applyFont="1" applyFill="1" applyAlignment="1">
      <alignment vertical="center"/>
    </xf>
    <xf numFmtId="10" fontId="43" fillId="2" borderId="0" xfId="481" applyNumberFormat="1" applyFont="1" applyFill="1" applyAlignment="1">
      <alignment horizontal="right" vertical="center"/>
    </xf>
    <xf numFmtId="10" fontId="43" fillId="2" borderId="0" xfId="481" applyNumberFormat="1" applyFont="1" applyFill="1" applyAlignment="1">
      <alignment vertical="center"/>
    </xf>
    <xf numFmtId="0" fontId="45" fillId="2" borderId="0" xfId="481" applyFont="1" applyFill="1" applyAlignment="1">
      <alignment horizontal="center" vertical="center"/>
    </xf>
    <xf numFmtId="0" fontId="46" fillId="2" borderId="0" xfId="481" applyFont="1" applyFill="1" applyAlignment="1">
      <alignment horizontal="center" vertical="center"/>
    </xf>
    <xf numFmtId="0" fontId="53" fillId="2" borderId="0" xfId="481" applyFont="1" applyFill="1" applyAlignment="1">
      <alignment vertical="center"/>
    </xf>
    <xf numFmtId="0" fontId="36" fillId="2" borderId="2" xfId="481" applyFont="1" applyFill="1" applyBorder="1" applyAlignment="1">
      <alignment horizontal="center" vertical="center"/>
    </xf>
    <xf numFmtId="0" fontId="36" fillId="2" borderId="2" xfId="481" applyFont="1" applyFill="1" applyBorder="1" applyAlignment="1">
      <alignment horizontal="distributed" vertical="center" indent="6"/>
    </xf>
    <xf numFmtId="0" fontId="36" fillId="2" borderId="5" xfId="481" applyFont="1" applyFill="1" applyBorder="1" applyAlignment="1">
      <alignment horizontal="center" vertical="center" wrapText="1"/>
    </xf>
    <xf numFmtId="0" fontId="36" fillId="2" borderId="9" xfId="481" applyFont="1" applyFill="1" applyBorder="1" applyAlignment="1">
      <alignment horizontal="center" vertical="center" wrapText="1"/>
    </xf>
    <xf numFmtId="0" fontId="36" fillId="2" borderId="11" xfId="481" applyFont="1" applyFill="1" applyBorder="1" applyAlignment="1">
      <alignment horizontal="center" vertical="center" wrapText="1"/>
    </xf>
    <xf numFmtId="0" fontId="36" fillId="2" borderId="10" xfId="481" applyFont="1" applyFill="1" applyBorder="1" applyAlignment="1">
      <alignment horizontal="center" vertical="center" wrapText="1"/>
    </xf>
    <xf numFmtId="0" fontId="36" fillId="2" borderId="8" xfId="481" applyFont="1" applyFill="1" applyBorder="1" applyAlignment="1">
      <alignment horizontal="center" vertical="center" wrapText="1"/>
    </xf>
    <xf numFmtId="0" fontId="36" fillId="2" borderId="2" xfId="481" applyFont="1" applyFill="1" applyBorder="1" applyAlignment="1">
      <alignment horizontal="center" vertical="center" wrapText="1"/>
    </xf>
    <xf numFmtId="0" fontId="36" fillId="2" borderId="2" xfId="483" applyFont="1" applyFill="1" applyBorder="1" applyAlignment="1">
      <alignment horizontal="center" vertical="center" wrapText="1"/>
    </xf>
    <xf numFmtId="0" fontId="13" fillId="2" borderId="2" xfId="481" applyFont="1" applyFill="1" applyBorder="1" applyAlignment="1">
      <alignment vertical="center"/>
    </xf>
    <xf numFmtId="0" fontId="54" fillId="2" borderId="2" xfId="481" applyFont="1" applyFill="1" applyBorder="1" applyAlignment="1">
      <alignment horizontal="distributed" vertical="center" indent="4"/>
    </xf>
    <xf numFmtId="191" fontId="13" fillId="4" borderId="2" xfId="481" applyNumberFormat="1" applyFont="1" applyFill="1" applyBorder="1" applyAlignment="1">
      <alignment vertical="center" shrinkToFit="1"/>
    </xf>
    <xf numFmtId="201" fontId="13" fillId="4" borderId="2" xfId="481" applyNumberFormat="1" applyFont="1" applyFill="1" applyBorder="1" applyAlignment="1">
      <alignment vertical="center" shrinkToFit="1"/>
    </xf>
    <xf numFmtId="49" fontId="13" fillId="2" borderId="2" xfId="481" applyNumberFormat="1" applyFont="1" applyFill="1" applyBorder="1" applyAlignment="1">
      <alignment vertical="center"/>
    </xf>
    <xf numFmtId="0" fontId="11" fillId="2" borderId="2" xfId="481" applyFont="1" applyFill="1" applyBorder="1" applyAlignment="1">
      <alignment vertical="center"/>
    </xf>
    <xf numFmtId="191" fontId="13" fillId="4" borderId="2" xfId="469" applyNumberFormat="1" applyFont="1" applyFill="1" applyBorder="1" applyAlignment="1">
      <alignment vertical="center" shrinkToFit="1"/>
    </xf>
    <xf numFmtId="202" fontId="13" fillId="2" borderId="2" xfId="481" applyNumberFormat="1" applyFont="1" applyFill="1" applyBorder="1" applyAlignment="1">
      <alignment vertical="center"/>
    </xf>
    <xf numFmtId="191" fontId="13" fillId="15" borderId="2" xfId="469" applyNumberFormat="1" applyFont="1" applyFill="1" applyBorder="1" applyAlignment="1">
      <alignment vertical="center" shrinkToFit="1"/>
    </xf>
    <xf numFmtId="191" fontId="11" fillId="2" borderId="2" xfId="481" applyNumberFormat="1" applyFont="1" applyFill="1" applyBorder="1" applyAlignment="1">
      <alignment vertical="center" shrinkToFit="1"/>
    </xf>
    <xf numFmtId="191" fontId="13" fillId="2" borderId="2" xfId="469" applyNumberFormat="1" applyFont="1" applyFill="1" applyBorder="1" applyAlignment="1">
      <alignment vertical="center" shrinkToFit="1"/>
    </xf>
    <xf numFmtId="0" fontId="36" fillId="5" borderId="0" xfId="481" applyFont="1" applyFill="1" applyAlignment="1" applyProtection="1">
      <alignment vertical="center"/>
    </xf>
    <xf numFmtId="0" fontId="10" fillId="5" borderId="0" xfId="481" applyFont="1" applyFill="1" applyAlignment="1" applyProtection="1">
      <alignment horizontal="center" vertical="center"/>
    </xf>
    <xf numFmtId="0" fontId="13" fillId="5" borderId="2" xfId="0" applyFont="1" applyFill="1" applyBorder="1" applyAlignment="1">
      <alignment horizontal="center" vertical="center"/>
    </xf>
    <xf numFmtId="0" fontId="13" fillId="5" borderId="2" xfId="0" applyFont="1" applyFill="1" applyBorder="1" applyAlignment="1">
      <alignment horizontal="left" vertical="center"/>
    </xf>
    <xf numFmtId="0" fontId="11" fillId="5" borderId="2" xfId="481" applyFont="1" applyFill="1" applyBorder="1" applyAlignment="1" applyProtection="1">
      <alignment vertical="center"/>
    </xf>
    <xf numFmtId="191" fontId="13" fillId="8" borderId="2" xfId="481" applyNumberFormat="1" applyFont="1" applyFill="1" applyBorder="1" applyAlignment="1" applyProtection="1">
      <alignment vertical="center" shrinkToFit="1"/>
      <protection hidden="1"/>
    </xf>
    <xf numFmtId="191" fontId="13" fillId="5" borderId="2" xfId="481" applyNumberFormat="1" applyFont="1" applyFill="1" applyBorder="1" applyAlignment="1" applyProtection="1">
      <alignment vertical="center" shrinkToFit="1"/>
      <protection locked="0"/>
    </xf>
    <xf numFmtId="193" fontId="11" fillId="5" borderId="2" xfId="481" applyNumberFormat="1" applyFont="1" applyFill="1" applyBorder="1" applyAlignment="1" applyProtection="1">
      <alignment vertical="center"/>
    </xf>
    <xf numFmtId="0" fontId="11" fillId="5" borderId="2" xfId="481" applyFont="1" applyFill="1" applyBorder="1" applyAlignment="1" applyProtection="1">
      <alignment horizontal="left" vertical="center"/>
    </xf>
    <xf numFmtId="191" fontId="37" fillId="16" borderId="2" xfId="0" applyNumberFormat="1" applyFont="1" applyFill="1" applyBorder="1" applyAlignment="1">
      <alignment vertical="center" shrinkToFit="1"/>
    </xf>
    <xf numFmtId="0" fontId="13" fillId="0" borderId="2" xfId="0" applyFont="1" applyFill="1" applyBorder="1" applyAlignment="1">
      <alignment horizontal="left" vertical="center"/>
    </xf>
    <xf numFmtId="193" fontId="11" fillId="0" borderId="2" xfId="481" applyNumberFormat="1" applyFont="1" applyFill="1" applyBorder="1" applyAlignment="1" applyProtection="1">
      <alignment vertical="center"/>
    </xf>
    <xf numFmtId="191" fontId="13" fillId="0" borderId="2" xfId="481" applyNumberFormat="1" applyFont="1" applyFill="1" applyBorder="1" applyAlignment="1" applyProtection="1">
      <alignment vertical="center" shrinkToFit="1"/>
    </xf>
    <xf numFmtId="191" fontId="55" fillId="0" borderId="2" xfId="481" applyNumberFormat="1" applyFont="1" applyFill="1" applyBorder="1" applyAlignment="1" applyProtection="1">
      <alignment vertical="center" shrinkToFit="1"/>
    </xf>
    <xf numFmtId="0" fontId="54" fillId="5" borderId="2" xfId="481" applyFont="1" applyFill="1" applyBorder="1" applyAlignment="1" applyProtection="1">
      <alignment horizontal="center" vertical="center"/>
    </xf>
    <xf numFmtId="191" fontId="55" fillId="9" borderId="2" xfId="481" applyNumberFormat="1" applyFont="1" applyFill="1" applyBorder="1" applyAlignment="1" applyProtection="1">
      <alignment vertical="center" shrinkToFit="1"/>
      <protection hidden="1"/>
    </xf>
    <xf numFmtId="0" fontId="56" fillId="5" borderId="0" xfId="481" applyFont="1" applyFill="1" applyAlignment="1" applyProtection="1">
      <alignment horizontal="center" vertical="center" wrapText="1"/>
    </xf>
    <xf numFmtId="0" fontId="35" fillId="6" borderId="0" xfId="481" applyFont="1" applyFill="1" applyAlignment="1" applyProtection="1">
      <alignment horizontal="right" vertical="center"/>
      <protection hidden="1"/>
    </xf>
    <xf numFmtId="0" fontId="11" fillId="5" borderId="0" xfId="481" applyFont="1" applyFill="1" applyAlignment="1" applyProtection="1">
      <alignment horizontal="right" vertical="center"/>
    </xf>
    <xf numFmtId="191" fontId="55" fillId="8" borderId="2" xfId="481" applyNumberFormat="1" applyFont="1" applyFill="1" applyBorder="1" applyAlignment="1" applyProtection="1">
      <alignment vertical="center" shrinkToFit="1"/>
      <protection hidden="1"/>
    </xf>
    <xf numFmtId="0" fontId="57" fillId="5" borderId="0" xfId="481" applyFont="1" applyFill="1" applyAlignment="1" applyProtection="1">
      <alignment vertical="center"/>
    </xf>
    <xf numFmtId="0" fontId="52" fillId="5" borderId="0" xfId="481" applyFont="1" applyFill="1" applyAlignment="1" applyProtection="1">
      <alignment vertical="center"/>
    </xf>
    <xf numFmtId="0" fontId="32" fillId="5" borderId="0" xfId="481" applyFont="1" applyFill="1" applyAlignment="1" applyProtection="1">
      <alignment horizontal="left" vertical="center"/>
    </xf>
    <xf numFmtId="0" fontId="36" fillId="5" borderId="0" xfId="481" applyFont="1" applyFill="1" applyAlignment="1" applyProtection="1">
      <alignment horizontal="left" vertical="center"/>
    </xf>
    <xf numFmtId="0" fontId="13" fillId="5" borderId="0" xfId="481" applyFont="1" applyFill="1" applyAlignment="1" applyProtection="1">
      <alignment vertical="center"/>
    </xf>
    <xf numFmtId="0" fontId="13" fillId="5" borderId="0" xfId="481" applyFont="1" applyFill="1" applyAlignment="1" applyProtection="1">
      <alignment horizontal="right" vertical="center"/>
    </xf>
    <xf numFmtId="0" fontId="13" fillId="5" borderId="0" xfId="481" applyFont="1" applyFill="1" applyAlignment="1" applyProtection="1">
      <alignment horizontal="left" vertical="center"/>
    </xf>
    <xf numFmtId="0" fontId="13" fillId="5" borderId="1" xfId="481" applyFont="1" applyFill="1" applyBorder="1" applyAlignment="1" applyProtection="1">
      <alignment horizontal="right" vertical="center"/>
    </xf>
    <xf numFmtId="10" fontId="13" fillId="5" borderId="2" xfId="481" applyNumberFormat="1" applyFont="1" applyFill="1" applyBorder="1" applyAlignment="1" applyProtection="1">
      <alignment vertical="center" shrinkToFit="1"/>
      <protection locked="0"/>
    </xf>
    <xf numFmtId="0" fontId="36" fillId="5" borderId="2" xfId="481" applyFont="1" applyFill="1" applyBorder="1" applyAlignment="1" applyProtection="1">
      <alignment horizontal="center" vertical="center" wrapText="1"/>
      <protection locked="0"/>
    </xf>
    <xf numFmtId="49" fontId="13" fillId="0" borderId="2" xfId="0" applyNumberFormat="1" applyFont="1" applyFill="1" applyBorder="1" applyAlignment="1">
      <alignment horizontal="left" vertical="center"/>
    </xf>
    <xf numFmtId="193" fontId="11" fillId="0" borderId="10" xfId="481" applyNumberFormat="1" applyFont="1" applyFill="1" applyBorder="1" applyAlignment="1" applyProtection="1">
      <alignment horizontal="left" vertical="center"/>
    </xf>
    <xf numFmtId="191" fontId="13" fillId="0" borderId="2" xfId="0" applyNumberFormat="1" applyFont="1" applyFill="1" applyBorder="1" applyAlignment="1">
      <alignment vertical="center" shrinkToFit="1"/>
    </xf>
    <xf numFmtId="191" fontId="37" fillId="0" borderId="2" xfId="481" applyNumberFormat="1" applyFont="1" applyFill="1" applyBorder="1" applyAlignment="1" applyProtection="1">
      <alignment vertical="center" shrinkToFit="1"/>
    </xf>
    <xf numFmtId="192" fontId="16" fillId="0" borderId="2" xfId="481" applyNumberFormat="1" applyFont="1" applyFill="1" applyBorder="1" applyAlignment="1" applyProtection="1">
      <alignment vertical="center" shrinkToFit="1"/>
    </xf>
    <xf numFmtId="191" fontId="13" fillId="17" borderId="2" xfId="481" applyNumberFormat="1" applyFont="1" applyFill="1" applyBorder="1" applyAlignment="1" applyProtection="1">
      <alignment vertical="center" shrinkToFit="1"/>
      <protection locked="0"/>
    </xf>
    <xf numFmtId="0" fontId="13" fillId="5" borderId="2" xfId="481" applyFont="1" applyFill="1" applyBorder="1" applyAlignment="1" applyProtection="1">
      <alignment vertical="center" shrinkToFit="1"/>
      <protection locked="0"/>
    </xf>
    <xf numFmtId="49" fontId="13" fillId="5" borderId="2" xfId="0" applyNumberFormat="1" applyFont="1" applyFill="1" applyBorder="1" applyAlignment="1">
      <alignment horizontal="left" vertical="center"/>
    </xf>
    <xf numFmtId="193" fontId="11" fillId="5" borderId="10" xfId="481" applyNumberFormat="1" applyFont="1" applyFill="1" applyBorder="1" applyAlignment="1" applyProtection="1">
      <alignment horizontal="left" vertical="center"/>
    </xf>
    <xf numFmtId="191" fontId="13" fillId="5" borderId="2" xfId="0" applyNumberFormat="1" applyFont="1" applyFill="1" applyBorder="1" applyAlignment="1" applyProtection="1">
      <alignment vertical="center" shrinkToFit="1"/>
      <protection locked="0"/>
    </xf>
    <xf numFmtId="191" fontId="37" fillId="5" borderId="2" xfId="481" applyNumberFormat="1" applyFont="1" applyFill="1" applyBorder="1" applyAlignment="1" applyProtection="1">
      <alignment vertical="center" shrinkToFit="1"/>
      <protection locked="0"/>
    </xf>
    <xf numFmtId="192" fontId="13" fillId="8" borderId="2" xfId="481" applyNumberFormat="1" applyFont="1" applyFill="1" applyBorder="1" applyAlignment="1" applyProtection="1">
      <alignment vertical="center" shrinkToFit="1"/>
      <protection hidden="1"/>
    </xf>
    <xf numFmtId="0" fontId="11" fillId="5" borderId="10" xfId="481" applyFont="1" applyFill="1" applyBorder="1" applyAlignment="1" applyProtection="1">
      <alignment vertical="center"/>
    </xf>
    <xf numFmtId="203" fontId="11" fillId="5" borderId="10" xfId="481" applyNumberFormat="1" applyFont="1" applyFill="1" applyBorder="1" applyAlignment="1" applyProtection="1">
      <alignment horizontal="left" vertical="center"/>
    </xf>
    <xf numFmtId="203" fontId="11" fillId="5" borderId="7" xfId="481" applyNumberFormat="1" applyFont="1" applyFill="1" applyBorder="1" applyAlignment="1" applyProtection="1">
      <alignment horizontal="left" vertical="center"/>
    </xf>
    <xf numFmtId="0" fontId="11" fillId="5" borderId="7" xfId="481" applyFont="1" applyFill="1" applyBorder="1" applyAlignment="1" applyProtection="1">
      <alignment vertical="center"/>
    </xf>
    <xf numFmtId="193" fontId="11" fillId="5" borderId="7" xfId="481" applyNumberFormat="1" applyFont="1" applyFill="1" applyBorder="1" applyAlignment="1" applyProtection="1">
      <alignment horizontal="left" vertical="center"/>
    </xf>
    <xf numFmtId="0" fontId="11" fillId="5" borderId="11" xfId="481" applyFont="1" applyFill="1" applyBorder="1" applyAlignment="1" applyProtection="1">
      <alignment vertical="center"/>
    </xf>
    <xf numFmtId="0" fontId="11" fillId="5" borderId="0" xfId="481" applyFont="1" applyFill="1" applyAlignment="1" applyProtection="1">
      <alignment vertical="center"/>
    </xf>
    <xf numFmtId="0" fontId="39" fillId="13" borderId="2" xfId="0" applyFont="1" applyFill="1" applyBorder="1" applyAlignment="1" applyProtection="1">
      <alignment vertical="center"/>
      <protection hidden="1"/>
    </xf>
    <xf numFmtId="204" fontId="32" fillId="5" borderId="13" xfId="481" applyNumberFormat="1" applyFont="1" applyFill="1" applyBorder="1" applyAlignment="1" applyProtection="1">
      <alignment vertical="center"/>
    </xf>
    <xf numFmtId="204" fontId="32" fillId="5" borderId="0" xfId="481" applyNumberFormat="1" applyFont="1" applyFill="1" applyAlignment="1" applyProtection="1">
      <alignment vertical="center"/>
    </xf>
    <xf numFmtId="0" fontId="52" fillId="5" borderId="0" xfId="481" applyFont="1" applyFill="1" applyAlignment="1" applyProtection="1">
      <alignment horizontal="right" vertical="center"/>
    </xf>
    <xf numFmtId="0" fontId="9" fillId="5" borderId="0" xfId="481" applyFont="1" applyFill="1" applyAlignment="1" applyProtection="1">
      <alignment vertical="center"/>
    </xf>
    <xf numFmtId="0" fontId="52" fillId="5" borderId="0" xfId="481" applyFont="1" applyFill="1" applyAlignment="1" applyProtection="1">
      <alignment horizontal="left" vertical="center"/>
    </xf>
    <xf numFmtId="191" fontId="13" fillId="8" borderId="2" xfId="0" applyNumberFormat="1" applyFont="1" applyFill="1" applyBorder="1" applyAlignment="1" applyProtection="1">
      <alignment vertical="center" shrinkToFit="1"/>
      <protection hidden="1"/>
    </xf>
    <xf numFmtId="191" fontId="13" fillId="5" borderId="10" xfId="481" applyNumberFormat="1" applyFont="1" applyFill="1" applyBorder="1" applyAlignment="1" applyProtection="1">
      <alignment vertical="center" shrinkToFit="1"/>
    </xf>
    <xf numFmtId="0" fontId="13" fillId="5" borderId="10" xfId="481" applyFont="1" applyFill="1" applyBorder="1" applyAlignment="1" applyProtection="1">
      <alignment vertical="center"/>
    </xf>
    <xf numFmtId="0" fontId="54" fillId="5" borderId="9" xfId="481" applyFont="1" applyFill="1" applyBorder="1" applyAlignment="1" applyProtection="1">
      <alignment horizontal="center" vertical="center"/>
    </xf>
    <xf numFmtId="0" fontId="54" fillId="5" borderId="10" xfId="481" applyFont="1" applyFill="1" applyBorder="1" applyAlignment="1" applyProtection="1">
      <alignment horizontal="center" vertical="center"/>
    </xf>
    <xf numFmtId="191" fontId="13" fillId="8" borderId="2" xfId="0" applyNumberFormat="1" applyFont="1" applyFill="1" applyBorder="1" applyAlignment="1">
      <alignment vertical="center" shrinkToFit="1"/>
    </xf>
    <xf numFmtId="192" fontId="13" fillId="8" borderId="2" xfId="481" applyNumberFormat="1" applyFont="1" applyFill="1" applyBorder="1" applyAlignment="1" applyProtection="1">
      <alignment vertical="center" shrinkToFit="1"/>
    </xf>
    <xf numFmtId="0" fontId="58" fillId="0" borderId="0" xfId="0" applyFont="1" applyAlignment="1">
      <alignment horizontal="center" vertical="center"/>
    </xf>
    <xf numFmtId="0" fontId="59" fillId="0" borderId="0" xfId="0" applyFont="1" applyAlignment="1">
      <alignment vertical="center" wrapText="1"/>
    </xf>
    <xf numFmtId="0" fontId="60" fillId="0" borderId="0" xfId="0" applyFont="1" applyAlignment="1">
      <alignment horizontal="right" vertical="center"/>
    </xf>
    <xf numFmtId="0" fontId="61" fillId="0" borderId="2" xfId="0" applyFont="1" applyBorder="1" applyAlignment="1">
      <alignment horizontal="center" vertical="center"/>
    </xf>
    <xf numFmtId="0" fontId="62" fillId="0" borderId="2" xfId="0" applyFont="1" applyBorder="1" applyAlignment="1">
      <alignment horizontal="center" vertical="center" wrapText="1"/>
    </xf>
    <xf numFmtId="0" fontId="61" fillId="0" borderId="2" xfId="0" applyFont="1" applyBorder="1" applyAlignment="1">
      <alignment horizontal="center" vertical="center" wrapText="1"/>
    </xf>
    <xf numFmtId="0" fontId="61" fillId="0" borderId="2" xfId="0" applyFont="1" applyBorder="1" applyAlignment="1">
      <alignment horizontal="justify" vertical="center"/>
    </xf>
    <xf numFmtId="196" fontId="63" fillId="0" borderId="2" xfId="0" applyNumberFormat="1" applyFont="1" applyBorder="1" applyAlignment="1">
      <alignment horizontal="center" vertical="center" wrapText="1"/>
    </xf>
    <xf numFmtId="203" fontId="63" fillId="0" borderId="2" xfId="0" applyNumberFormat="1" applyFont="1" applyBorder="1" applyAlignment="1">
      <alignment horizontal="center" vertical="center"/>
    </xf>
    <xf numFmtId="204" fontId="7" fillId="0" borderId="2" xfId="512" applyNumberFormat="1" applyFont="1" applyFill="1" applyBorder="1" applyAlignment="1">
      <alignment horizontal="left" vertical="center" wrapText="1"/>
    </xf>
    <xf numFmtId="196" fontId="64" fillId="0" borderId="2" xfId="0" applyNumberFormat="1" applyFont="1" applyBorder="1" applyAlignment="1">
      <alignment horizontal="center" vertical="center"/>
    </xf>
    <xf numFmtId="196" fontId="64" fillId="0" borderId="2" xfId="0" applyNumberFormat="1" applyFont="1" applyBorder="1" applyAlignment="1">
      <alignment horizontal="center" vertical="center" wrapText="1"/>
    </xf>
    <xf numFmtId="203" fontId="64" fillId="0" borderId="2" xfId="0" applyNumberFormat="1" applyFont="1" applyBorder="1" applyAlignment="1">
      <alignment horizontal="center" vertical="center"/>
    </xf>
    <xf numFmtId="204" fontId="7" fillId="0" borderId="2" xfId="512" applyNumberFormat="1" applyFont="1" applyFill="1" applyBorder="1" applyAlignment="1">
      <alignment vertical="center" wrapText="1"/>
    </xf>
    <xf numFmtId="0" fontId="61" fillId="0" borderId="2" xfId="0" applyFont="1" applyBorder="1" applyAlignment="1">
      <alignment horizontal="left" vertical="center" wrapText="1"/>
    </xf>
    <xf numFmtId="196" fontId="63" fillId="0" borderId="2" xfId="0" applyNumberFormat="1" applyFont="1" applyBorder="1" applyAlignment="1">
      <alignment horizontal="center" vertical="center"/>
    </xf>
    <xf numFmtId="0" fontId="51" fillId="0" borderId="1" xfId="0" applyFont="1" applyBorder="1" applyAlignment="1">
      <alignment horizontal="right" vertical="center"/>
    </xf>
    <xf numFmtId="0" fontId="61" fillId="0" borderId="5" xfId="0" applyFont="1" applyBorder="1" applyAlignment="1">
      <alignment horizontal="center" vertical="center"/>
    </xf>
    <xf numFmtId="0" fontId="61" fillId="0" borderId="5"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 xfId="0" applyFont="1" applyBorder="1" applyAlignment="1">
      <alignment horizontal="center" vertical="center"/>
    </xf>
    <xf numFmtId="0" fontId="61" fillId="0" borderId="8" xfId="0" applyFont="1" applyBorder="1" applyAlignment="1">
      <alignment horizontal="center" vertical="center" wrapText="1"/>
    </xf>
    <xf numFmtId="0" fontId="61" fillId="0" borderId="6" xfId="0" applyFont="1" applyBorder="1" applyAlignment="1">
      <alignment horizontal="center" vertical="center" wrapText="1"/>
    </xf>
    <xf numFmtId="0" fontId="61" fillId="0" borderId="2" xfId="0" applyFont="1" applyBorder="1" applyAlignment="1">
      <alignment horizontal="left" vertical="center" indent="1"/>
    </xf>
    <xf numFmtId="196" fontId="65" fillId="0" borderId="2" xfId="0" applyNumberFormat="1" applyFont="1" applyBorder="1" applyAlignment="1">
      <alignment horizontal="center" vertical="center"/>
    </xf>
    <xf numFmtId="203" fontId="65" fillId="0" borderId="2" xfId="0" applyNumberFormat="1" applyFont="1" applyBorder="1" applyAlignment="1">
      <alignment horizontal="center" vertical="center"/>
    </xf>
    <xf numFmtId="0" fontId="66" fillId="0" borderId="2" xfId="0" applyFont="1" applyBorder="1" applyAlignment="1">
      <alignment horizontal="left" vertical="center"/>
    </xf>
    <xf numFmtId="0" fontId="64" fillId="0" borderId="2" xfId="0" applyFont="1" applyBorder="1" applyAlignment="1">
      <alignment horizontal="left" vertical="center" indent="2"/>
    </xf>
    <xf numFmtId="196" fontId="51" fillId="0" borderId="2" xfId="0" applyNumberFormat="1" applyFont="1" applyBorder="1" applyAlignment="1">
      <alignment horizontal="center" vertical="center"/>
    </xf>
    <xf numFmtId="0" fontId="64" fillId="0" borderId="2" xfId="0" applyFont="1" applyBorder="1" applyAlignment="1">
      <alignment horizontal="left" vertical="center" indent="1"/>
    </xf>
    <xf numFmtId="0" fontId="64" fillId="0" borderId="2" xfId="0" applyFont="1" applyBorder="1" applyAlignment="1">
      <alignment horizontal="left" vertical="center"/>
    </xf>
    <xf numFmtId="0" fontId="7" fillId="0" borderId="2" xfId="504" applyFont="1" applyFill="1" applyBorder="1" applyAlignment="1">
      <alignment vertical="center"/>
    </xf>
    <xf numFmtId="0" fontId="51" fillId="0" borderId="2" xfId="0" applyFont="1" applyBorder="1" applyAlignment="1">
      <alignment vertical="center"/>
    </xf>
    <xf numFmtId="0" fontId="67" fillId="2" borderId="0" xfId="464" applyFont="1" applyFill="1" applyAlignment="1" applyProtection="1">
      <alignment vertical="center"/>
      <protection locked="0"/>
    </xf>
    <xf numFmtId="0" fontId="9" fillId="2" borderId="0" xfId="464" applyFill="1" applyAlignment="1" applyProtection="1">
      <alignment vertical="center"/>
      <protection locked="0"/>
    </xf>
    <xf numFmtId="0" fontId="68" fillId="2" borderId="0" xfId="464" applyFont="1" applyFill="1" applyAlignment="1" applyProtection="1">
      <alignment horizontal="center" vertical="center"/>
      <protection locked="0"/>
    </xf>
    <xf numFmtId="0" fontId="67" fillId="2" borderId="0" xfId="464" applyFont="1" applyFill="1" applyAlignment="1" applyProtection="1">
      <alignment horizontal="left" vertical="center"/>
      <protection locked="0"/>
    </xf>
    <xf numFmtId="0" fontId="69" fillId="2" borderId="0" xfId="464" applyFont="1" applyFill="1" applyAlignment="1" applyProtection="1">
      <alignment vertical="center"/>
      <protection locked="0"/>
    </xf>
    <xf numFmtId="0" fontId="70" fillId="2" borderId="0" xfId="464" applyFont="1" applyFill="1" applyAlignment="1" applyProtection="1">
      <alignment vertical="center"/>
      <protection locked="0"/>
    </xf>
    <xf numFmtId="0" fontId="71" fillId="2" borderId="0" xfId="464" applyFont="1" applyFill="1" applyAlignment="1" applyProtection="1">
      <alignment horizontal="center" vertical="center"/>
      <protection locked="0"/>
    </xf>
    <xf numFmtId="0" fontId="72" fillId="2" borderId="0" xfId="464" applyFont="1" applyFill="1" applyAlignment="1" applyProtection="1">
      <alignment horizontal="center" vertical="center"/>
      <protection locked="0"/>
    </xf>
    <xf numFmtId="49" fontId="13" fillId="0" borderId="2" xfId="0" applyNumberFormat="1" applyFont="1" applyFill="1" applyBorder="1" applyAlignment="1" quotePrefix="1">
      <alignment horizontal="left" vertical="center"/>
    </xf>
    <xf numFmtId="49" fontId="13" fillId="5" borderId="2" xfId="0" applyNumberFormat="1" applyFont="1" applyFill="1" applyBorder="1" applyAlignment="1" quotePrefix="1">
      <alignment horizontal="left" vertical="center"/>
    </xf>
    <xf numFmtId="0" fontId="13" fillId="0" borderId="2" xfId="481" applyFont="1" applyFill="1" applyBorder="1" applyAlignment="1" applyProtection="1" quotePrefix="1">
      <alignment vertical="center"/>
    </xf>
    <xf numFmtId="0" fontId="13" fillId="10" borderId="2" xfId="481" applyFont="1" applyFill="1" applyBorder="1" applyAlignment="1" applyProtection="1" quotePrefix="1">
      <alignment horizontal="left" vertical="center" indent="1"/>
    </xf>
    <xf numFmtId="0" fontId="13" fillId="6" borderId="2" xfId="481" applyFont="1" applyFill="1" applyBorder="1" applyAlignment="1" applyProtection="1" quotePrefix="1">
      <alignment vertical="center"/>
    </xf>
    <xf numFmtId="49" fontId="13" fillId="0" borderId="2" xfId="481" applyNumberFormat="1" applyFont="1" applyFill="1" applyBorder="1" applyAlignment="1" applyProtection="1" quotePrefix="1">
      <alignment vertical="center"/>
    </xf>
    <xf numFmtId="49" fontId="13" fillId="6" borderId="2" xfId="481" applyNumberFormat="1" applyFont="1" applyFill="1" applyBorder="1" applyAlignment="1" applyProtection="1" quotePrefix="1">
      <alignment vertical="center"/>
    </xf>
    <xf numFmtId="0" fontId="13" fillId="0" borderId="2" xfId="481" applyFont="1" applyFill="1" applyBorder="1" applyAlignment="1" applyProtection="1" quotePrefix="1">
      <alignment horizontal="left" vertical="center" indent="1"/>
    </xf>
  </cellXfs>
  <cellStyles count="74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 xfId="49"/>
    <cellStyle name="??" xfId="50"/>
    <cellStyle name="???" xfId="51"/>
    <cellStyle name="????" xfId="52"/>
    <cellStyle name="???¨" xfId="53"/>
    <cellStyle name="???¨¤" xfId="54"/>
    <cellStyle name="???§??" xfId="55"/>
    <cellStyle name="???à" xfId="56"/>
    <cellStyle name="???à¨" xfId="57"/>
    <cellStyle name="??_NJ02-44" xfId="58"/>
    <cellStyle name="??¡" xfId="59"/>
    <cellStyle name="??¡à¨" xfId="60"/>
    <cellStyle name="??¨" xfId="61"/>
    <cellStyle name="??¨???" xfId="62"/>
    <cellStyle name="??¨′" xfId="63"/>
    <cellStyle name="??¨¬" xfId="64"/>
    <cellStyle name="??¨¬???" xfId="65"/>
    <cellStyle name="??±" xfId="66"/>
    <cellStyle name="??±ò[" xfId="67"/>
    <cellStyle name="??ì" xfId="68"/>
    <cellStyle name="??ì???" xfId="69"/>
    <cellStyle name="??ì??[" xfId="70"/>
    <cellStyle name="?¡ì?" xfId="71"/>
    <cellStyle name="?¡ì??¡¤" xfId="72"/>
    <cellStyle name="?§" xfId="73"/>
    <cellStyle name="?§?" xfId="74"/>
    <cellStyle name="?§??" xfId="75"/>
    <cellStyle name="?§??[" xfId="76"/>
    <cellStyle name="?§??[0" xfId="77"/>
    <cellStyle name="?§??·" xfId="78"/>
    <cellStyle name="?鹎%U龡&amp;H齲_x0001_C铣_x0014__x0007__x0001__x0001_" xfId="79"/>
    <cellStyle name="_05" xfId="80"/>
    <cellStyle name="_1" xfId="81"/>
    <cellStyle name="_13" xfId="82"/>
    <cellStyle name="_13-19" xfId="83"/>
    <cellStyle name="_13-19(1)" xfId="84"/>
    <cellStyle name="_16" xfId="85"/>
    <cellStyle name="_17" xfId="86"/>
    <cellStyle name="_2003-17" xfId="87"/>
    <cellStyle name="_2005-09" xfId="88"/>
    <cellStyle name="_2005-17" xfId="89"/>
    <cellStyle name="_2005-18" xfId="90"/>
    <cellStyle name="_2005-19" xfId="91"/>
    <cellStyle name="_2006-2" xfId="92"/>
    <cellStyle name="_2010.10.30" xfId="93"/>
    <cellStyle name="_2010省对市县转移支付测算表(10-21）" xfId="94"/>
    <cellStyle name="_29" xfId="95"/>
    <cellStyle name="_Book3" xfId="96"/>
    <cellStyle name="_ET_STYLE_NoName_00_" xfId="97"/>
    <cellStyle name="_NJ09-05" xfId="98"/>
    <cellStyle name="_NJ17-06" xfId="99"/>
    <cellStyle name="_NJ17-24" xfId="100"/>
    <cellStyle name="_NJ17-25" xfId="101"/>
    <cellStyle name="_NJ17-26" xfId="102"/>
    <cellStyle name="_NJ18-13" xfId="103"/>
    <cellStyle name="_NJ18-27" xfId="104"/>
    <cellStyle name="_定稿" xfId="105"/>
    <cellStyle name="_分市分省GDP" xfId="106"/>
    <cellStyle name="_副本2006-2" xfId="107"/>
    <cellStyle name="_副本2006-2新" xfId="108"/>
    <cellStyle name="_转移支付" xfId="109"/>
    <cellStyle name="_综合数据" xfId="110"/>
    <cellStyle name="_纵横对比" xfId="111"/>
    <cellStyle name="¡ã¨" xfId="112"/>
    <cellStyle name="»õ" xfId="113"/>
    <cellStyle name="»õ±ò" xfId="114"/>
    <cellStyle name="»õ±ò[" xfId="115"/>
    <cellStyle name="»õ±ò[0]" xfId="116"/>
    <cellStyle name="»õ±ò_10" xfId="117"/>
    <cellStyle name="°" xfId="118"/>
    <cellStyle name="°_05" xfId="119"/>
    <cellStyle name="°_1" xfId="120"/>
    <cellStyle name="°_17" xfId="121"/>
    <cellStyle name="°_2003-17" xfId="122"/>
    <cellStyle name="°_2006-2" xfId="123"/>
    <cellStyle name="°_Book3" xfId="124"/>
    <cellStyle name="°_NJ17-14" xfId="125"/>
    <cellStyle name="°_定稿" xfId="126"/>
    <cellStyle name="°_副本2006-2" xfId="127"/>
    <cellStyle name="°_副本2006-2新" xfId="128"/>
    <cellStyle name="°_综合数据" xfId="129"/>
    <cellStyle name="°_纵横对比" xfId="130"/>
    <cellStyle name="°ù·" xfId="131"/>
    <cellStyle name="°ù·ö±è" xfId="132"/>
    <cellStyle name="0,0_x000a__x000a_NA_x000a__x000a_" xfId="133"/>
    <cellStyle name="3" xfId="134"/>
    <cellStyle name="3?" xfId="135"/>
    <cellStyle name="3?ê" xfId="136"/>
    <cellStyle name="3_03-17" xfId="137"/>
    <cellStyle name="3_04-19" xfId="138"/>
    <cellStyle name="3_05" xfId="139"/>
    <cellStyle name="3_2005-18" xfId="140"/>
    <cellStyle name="3_2005-19" xfId="141"/>
    <cellStyle name="3_封面" xfId="142"/>
    <cellStyle name="3¡" xfId="143"/>
    <cellStyle name="3￡" xfId="144"/>
    <cellStyle name="³£" xfId="145"/>
    <cellStyle name="3￡1" xfId="146"/>
    <cellStyle name="³£¹æ" xfId="147"/>
    <cellStyle name="3232" xfId="148"/>
    <cellStyle name="Accent1" xfId="149"/>
    <cellStyle name="Accent1 - 20%" xfId="150"/>
    <cellStyle name="Accent1 - 40%" xfId="151"/>
    <cellStyle name="Accent1 - 60%" xfId="152"/>
    <cellStyle name="Accent1_2006年33甘肃" xfId="153"/>
    <cellStyle name="Accent2" xfId="154"/>
    <cellStyle name="Accent2 - 20%" xfId="155"/>
    <cellStyle name="Accent2 - 40%" xfId="156"/>
    <cellStyle name="Accent2 - 60%" xfId="157"/>
    <cellStyle name="Accent2_2006年33甘肃" xfId="158"/>
    <cellStyle name="Accent3" xfId="159"/>
    <cellStyle name="Accent3 - 20%" xfId="160"/>
    <cellStyle name="Accent3 - 40%" xfId="161"/>
    <cellStyle name="Accent3 - 60%" xfId="162"/>
    <cellStyle name="Accent3_2006年33甘肃" xfId="163"/>
    <cellStyle name="Accent4" xfId="164"/>
    <cellStyle name="Accent4 - 20%" xfId="165"/>
    <cellStyle name="Accent4 - 40%" xfId="166"/>
    <cellStyle name="Accent4 - 60%" xfId="167"/>
    <cellStyle name="Accent5" xfId="168"/>
    <cellStyle name="Accent5 - 20%" xfId="169"/>
    <cellStyle name="Accent5 - 40%" xfId="170"/>
    <cellStyle name="Accent5 - 60%" xfId="171"/>
    <cellStyle name="Accent6" xfId="172"/>
    <cellStyle name="Accent6 - 20%" xfId="173"/>
    <cellStyle name="Accent6 - 40%" xfId="174"/>
    <cellStyle name="Accent6 - 60%" xfId="175"/>
    <cellStyle name="Accent6_2006年33甘肃" xfId="176"/>
    <cellStyle name="Æõ" xfId="177"/>
    <cellStyle name="Æõí¨" xfId="178"/>
    <cellStyle name="Ç§·" xfId="179"/>
    <cellStyle name="Ç§·öî»" xfId="180"/>
    <cellStyle name="Ç§·öî»[0]" xfId="181"/>
    <cellStyle name="Ç§î»" xfId="182"/>
    <cellStyle name="Ç§î»[0]" xfId="183"/>
    <cellStyle name="Ç§î»·ö¸" xfId="184"/>
    <cellStyle name="Calc Currency (0)" xfId="185"/>
    <cellStyle name="Comma" xfId="186"/>
    <cellStyle name="Comma [0]" xfId="187"/>
    <cellStyle name="comma zerodec" xfId="188"/>
    <cellStyle name="Comma_04" xfId="189"/>
    <cellStyle name="Currency" xfId="190"/>
    <cellStyle name="Currency [0]" xfId="191"/>
    <cellStyle name="Currency_04" xfId="192"/>
    <cellStyle name="Currency1" xfId="193"/>
    <cellStyle name="Date" xfId="194"/>
    <cellStyle name="Dollar (zero dec)" xfId="195"/>
    <cellStyle name="Fixed" xfId="196"/>
    <cellStyle name="Grey" xfId="197"/>
    <cellStyle name="Header1" xfId="198"/>
    <cellStyle name="Header2" xfId="199"/>
    <cellStyle name="HEADING1" xfId="200"/>
    <cellStyle name="HEADING2" xfId="201"/>
    <cellStyle name="Input [yellow]" xfId="202"/>
    <cellStyle name="no dec" xfId="203"/>
    <cellStyle name="Norma,_laroux_4_营业在建 (2)_E21" xfId="204"/>
    <cellStyle name="Normal" xfId="205"/>
    <cellStyle name="Normal - Style1" xfId="206"/>
    <cellStyle name="Normal_#10-Headcount" xfId="207"/>
    <cellStyle name="Percent" xfId="208"/>
    <cellStyle name="Percent [2]" xfId="209"/>
    <cellStyle name="Percent_laroux" xfId="210"/>
    <cellStyle name="RowLevel_0" xfId="211"/>
    <cellStyle name="Total" xfId="212"/>
    <cellStyle name="百" xfId="213"/>
    <cellStyle name="百_03-17" xfId="214"/>
    <cellStyle name="百_04-19" xfId="215"/>
    <cellStyle name="百_05" xfId="216"/>
    <cellStyle name="百_2005-18" xfId="217"/>
    <cellStyle name="百_2005-19" xfId="218"/>
    <cellStyle name="百_NJ09-03" xfId="219"/>
    <cellStyle name="百_NJ09-04" xfId="220"/>
    <cellStyle name="百_NJ09-05" xfId="221"/>
    <cellStyle name="百_NJ09-07" xfId="222"/>
    <cellStyle name="百_NJ09-08" xfId="223"/>
    <cellStyle name="百_NJ17-07" xfId="224"/>
    <cellStyle name="百_NJ17-08" xfId="225"/>
    <cellStyle name="百_NJ17-11" xfId="226"/>
    <cellStyle name="百_NJ17-16" xfId="227"/>
    <cellStyle name="百_NJ17-18" xfId="228"/>
    <cellStyle name="百_NJ17-19" xfId="229"/>
    <cellStyle name="百_NJ17-21" xfId="230"/>
    <cellStyle name="百_NJ17-22" xfId="231"/>
    <cellStyle name="百_NJ17-23" xfId="232"/>
    <cellStyle name="百_NJ17-25" xfId="233"/>
    <cellStyle name="百_NJ17-26" xfId="234"/>
    <cellStyle name="百_NJ17-27" xfId="235"/>
    <cellStyle name="百_NJ17-28" xfId="236"/>
    <cellStyle name="百_NJ17-33" xfId="237"/>
    <cellStyle name="百_NJ17-34" xfId="238"/>
    <cellStyle name="百_NJ17-35" xfId="239"/>
    <cellStyle name="百_NJ17-36" xfId="240"/>
    <cellStyle name="百_NJ17-37" xfId="241"/>
    <cellStyle name="百_NJ17-39" xfId="242"/>
    <cellStyle name="百_NJ17-42" xfId="243"/>
    <cellStyle name="百_NJ17-47" xfId="244"/>
    <cellStyle name="百_NJ17-54" xfId="245"/>
    <cellStyle name="百_NJ17-60" xfId="246"/>
    <cellStyle name="百_NJ17-62" xfId="247"/>
    <cellStyle name="百_NJ18-01" xfId="248"/>
    <cellStyle name="百_NJ18-02" xfId="249"/>
    <cellStyle name="百_NJ18-03" xfId="250"/>
    <cellStyle name="百_NJ18-04" xfId="251"/>
    <cellStyle name="百_NJ18-05" xfId="252"/>
    <cellStyle name="百_NJ18-06" xfId="253"/>
    <cellStyle name="百_NJ18-07" xfId="254"/>
    <cellStyle name="百_NJ18-08" xfId="255"/>
    <cellStyle name="百_NJ18-09" xfId="256"/>
    <cellStyle name="百_NJ18-10" xfId="257"/>
    <cellStyle name="百_NJ18-11" xfId="258"/>
    <cellStyle name="百_NJ18-12" xfId="259"/>
    <cellStyle name="百_NJ18-13" xfId="260"/>
    <cellStyle name="百_NJ18-14" xfId="261"/>
    <cellStyle name="百_NJ18-17" xfId="262"/>
    <cellStyle name="百_NJ18-18" xfId="263"/>
    <cellStyle name="百_NJ18-19" xfId="264"/>
    <cellStyle name="百_NJ18-21" xfId="265"/>
    <cellStyle name="百_NJ18-23" xfId="266"/>
    <cellStyle name="百_NJ18-27" xfId="267"/>
    <cellStyle name="百_NJ18-32" xfId="268"/>
    <cellStyle name="百_NJ18-33" xfId="269"/>
    <cellStyle name="百_NJ18-34" xfId="270"/>
    <cellStyle name="百_NJ18-38" xfId="271"/>
    <cellStyle name="百_NJ18-39" xfId="272"/>
    <cellStyle name="百_NJ18-43" xfId="273"/>
    <cellStyle name="百_封面" xfId="274"/>
    <cellStyle name="百分比 2" xfId="275"/>
    <cellStyle name="百分比 3" xfId="276"/>
    <cellStyle name="百分比 4" xfId="277"/>
    <cellStyle name="表标题" xfId="278"/>
    <cellStyle name="差_00省级(打印)" xfId="279"/>
    <cellStyle name="差_03昭通" xfId="280"/>
    <cellStyle name="差_0502通海县" xfId="281"/>
    <cellStyle name="差_05潍坊" xfId="282"/>
    <cellStyle name="差_0605石屏县" xfId="283"/>
    <cellStyle name="差_07临沂" xfId="284"/>
    <cellStyle name="差_09黑龙江" xfId="285"/>
    <cellStyle name="差_1" xfId="286"/>
    <cellStyle name="差_1110洱源县" xfId="287"/>
    <cellStyle name="差_11大理" xfId="288"/>
    <cellStyle name="差_12滨州" xfId="289"/>
    <cellStyle name="差_14安徽" xfId="290"/>
    <cellStyle name="差_2" xfId="291"/>
    <cellStyle name="差_20 2007年河南结算单" xfId="292"/>
    <cellStyle name="差_2006年22湖南" xfId="293"/>
    <cellStyle name="差_2006年27重庆" xfId="294"/>
    <cellStyle name="差_2006年28四川" xfId="295"/>
    <cellStyle name="差_2006年30云南" xfId="296"/>
    <cellStyle name="差_2006年33甘肃" xfId="297"/>
    <cellStyle name="差_2006年34青海" xfId="298"/>
    <cellStyle name="差_2006年全省财力计算表（中央、决算）" xfId="299"/>
    <cellStyle name="差_2006年水利统计指标统计表" xfId="300"/>
    <cellStyle name="差_2007结算与财力(6.2)" xfId="301"/>
    <cellStyle name="差_2007年结算已定项目对账单" xfId="302"/>
    <cellStyle name="差_2007年收支情况及2008年收支预计表(汇总表)" xfId="303"/>
    <cellStyle name="差_2007年一般预算支出剔除" xfId="304"/>
    <cellStyle name="差_2007年中央财政与河南省财政年终决算结算单" xfId="305"/>
    <cellStyle name="差_2007一般预算支出口径剔除表" xfId="306"/>
    <cellStyle name="差_2008计算资料（8月11日终稿）" xfId="307"/>
    <cellStyle name="差_2008计算资料（8月5）" xfId="308"/>
    <cellStyle name="差_2008年全省汇总收支计算表" xfId="309"/>
    <cellStyle name="差_2008年全省人员信息" xfId="310"/>
    <cellStyle name="差_2008年一般预算支出预计" xfId="311"/>
    <cellStyle name="差_2008年预计支出与2007年对比" xfId="312"/>
    <cellStyle name="差_2008年支出调整" xfId="313"/>
    <cellStyle name="差_2008年支出核定" xfId="314"/>
    <cellStyle name="差_2009年省对市县转移支付测算表(9.27)" xfId="315"/>
    <cellStyle name="差_2009年省与市县结算（最终）" xfId="316"/>
    <cellStyle name="差_2009全省决算表（批复后）" xfId="317"/>
    <cellStyle name="差_2010.10.30" xfId="318"/>
    <cellStyle name="差_2010年全省供养人员" xfId="319"/>
    <cellStyle name="差_2010省对市县转移支付测算表(10-21）" xfId="320"/>
    <cellStyle name="差_2012年提前告知事项" xfId="321"/>
    <cellStyle name="差_20河南" xfId="322"/>
    <cellStyle name="差_20河南(财政部2010年县级基本财力测算数据)" xfId="323"/>
    <cellStyle name="差_22湖南" xfId="324"/>
    <cellStyle name="差_27重庆" xfId="325"/>
    <cellStyle name="差_28四川" xfId="326"/>
    <cellStyle name="差_30云南" xfId="327"/>
    <cellStyle name="差_30云南_1" xfId="328"/>
    <cellStyle name="差_33甘肃" xfId="329"/>
    <cellStyle name="差_34青海" xfId="330"/>
    <cellStyle name="差_34青海_1" xfId="331"/>
    <cellStyle name="差_410927000_台前县" xfId="332"/>
    <cellStyle name="差_530623_2006年县级财政报表附表" xfId="333"/>
    <cellStyle name="差_530629_2006年县级财政报表附表" xfId="334"/>
    <cellStyle name="差_5334_2006年迪庆县级财政报表附表" xfId="335"/>
    <cellStyle name="差_Book1" xfId="336"/>
    <cellStyle name="差_Book2" xfId="337"/>
    <cellStyle name="差_gdp" xfId="338"/>
    <cellStyle name="差_M01-2(州市补助收入)" xfId="339"/>
    <cellStyle name="差_Sheet1" xfId="340"/>
    <cellStyle name="差_安徽 缺口县区测算(地方填报)1" xfId="341"/>
    <cellStyle name="差_表一" xfId="342"/>
    <cellStyle name="差_不含人员经费系数" xfId="343"/>
    <cellStyle name="差_财力差异计算表(不含非农业区)" xfId="344"/>
    <cellStyle name="差_财政供养人员" xfId="345"/>
    <cellStyle name="差_测算结果" xfId="346"/>
    <cellStyle name="差_测算结果汇总" xfId="347"/>
    <cellStyle name="差_测算总表" xfId="348"/>
    <cellStyle name="差_成本差异系数" xfId="349"/>
    <cellStyle name="差_成本差异系数（含人口规模）" xfId="350"/>
    <cellStyle name="差_城建部门" xfId="351"/>
    <cellStyle name="差_第五部分(才淼、饶永宏）" xfId="352"/>
    <cellStyle name="差_第一部分：综合全" xfId="353"/>
    <cellStyle name="差_分析缺口率" xfId="354"/>
    <cellStyle name="差_分县成本差异系数" xfId="355"/>
    <cellStyle name="差_分县成本差异系数_不含人员经费系数" xfId="356"/>
    <cellStyle name="差_分县成本差异系数_民生政策最低支出需求" xfId="357"/>
    <cellStyle name="差_附表" xfId="358"/>
    <cellStyle name="差_复件 复件 2010年预算表格－2010-03-26-（含表间 公式）" xfId="359"/>
    <cellStyle name="差_河南 缺口县区测算(地方填报)" xfId="360"/>
    <cellStyle name="差_河南 缺口县区测算(地方填报白)" xfId="361"/>
    <cellStyle name="差_河南省----2009-05-21（补充数据）" xfId="362"/>
    <cellStyle name="差_河南省农村义务教育教师绩效工资测算表8-12" xfId="363"/>
    <cellStyle name="差_核定人数对比" xfId="364"/>
    <cellStyle name="差_核定人数下发表" xfId="365"/>
    <cellStyle name="差_汇总" xfId="366"/>
    <cellStyle name="差_汇总表" xfId="367"/>
    <cellStyle name="差_汇总表4" xfId="368"/>
    <cellStyle name="差_汇总-县级财政报表附表" xfId="369"/>
    <cellStyle name="差_检验表" xfId="370"/>
    <cellStyle name="差_检验表（调整后）" xfId="371"/>
    <cellStyle name="差_教育(按照总人口测算）—20080416" xfId="372"/>
    <cellStyle name="差_教育(按照总人口测算）—20080416_不含人员经费系数" xfId="373"/>
    <cellStyle name="差_教育(按照总人口测算）—20080416_民生政策最低支出需求" xfId="374"/>
    <cellStyle name="差_教育(按照总人口测算）—20080416_县市旗测算-新科目（含人口规模效应）" xfId="375"/>
    <cellStyle name="差_津补贴保障测算（2010.3.19）" xfId="376"/>
    <cellStyle name="差_丽江汇总" xfId="377"/>
    <cellStyle name="差_民生政策最低支出需求" xfId="378"/>
    <cellStyle name="差_农林水和城市维护标准支出20080505－县区合计" xfId="379"/>
    <cellStyle name="差_农林水和城市维护标准支出20080505－县区合计_不含人员经费系数" xfId="380"/>
    <cellStyle name="差_农林水和城市维护标准支出20080505－县区合计_民生政策最低支出需求" xfId="381"/>
    <cellStyle name="差_农林水和城市维护标准支出20080505－县区合计_县市旗测算-新科目（含人口规模效应）" xfId="382"/>
    <cellStyle name="差_平邑" xfId="383"/>
    <cellStyle name="差_其他部门(按照总人口测算）—20080416" xfId="384"/>
    <cellStyle name="差_其他部门(按照总人口测算）—20080416_不含人员经费系数" xfId="385"/>
    <cellStyle name="差_其他部门(按照总人口测算）—20080416_民生政策最低支出需求" xfId="386"/>
    <cellStyle name="差_其他部门(按照总人口测算）—20080416_县市旗测算-新科目（含人口规模效应）" xfId="387"/>
    <cellStyle name="差_青海 缺口县区测算(地方填报)" xfId="388"/>
    <cellStyle name="差_缺口县区测算" xfId="389"/>
    <cellStyle name="差_缺口县区测算（11.13）" xfId="390"/>
    <cellStyle name="差_缺口县区测算(按2007支出增长25%测算)" xfId="391"/>
    <cellStyle name="差_缺口县区测算(按核定人数)" xfId="392"/>
    <cellStyle name="差_缺口县区测算(财政部标准)" xfId="393"/>
    <cellStyle name="差_缺口消化情况" xfId="394"/>
    <cellStyle name="差_人员工资和公用经费" xfId="395"/>
    <cellStyle name="差_人员工资和公用经费2" xfId="396"/>
    <cellStyle name="差_人员工资和公用经费3" xfId="397"/>
    <cellStyle name="差_山东省民生支出标准" xfId="398"/>
    <cellStyle name="差_商品交易所2006--2008年税收" xfId="399"/>
    <cellStyle name="差_省电力2008年 工作表" xfId="400"/>
    <cellStyle name="差_市辖区测算20080510" xfId="401"/>
    <cellStyle name="差_市辖区测算20080510_不含人员经费系数" xfId="402"/>
    <cellStyle name="差_市辖区测算20080510_民生政策最低支出需求" xfId="403"/>
    <cellStyle name="差_市辖区测算20080510_县市旗测算-新科目（含人口规模效应）" xfId="404"/>
    <cellStyle name="差_市辖区测算-新科目（20080626）" xfId="405"/>
    <cellStyle name="差_市辖区测算-新科目（20080626）_不含人员经费系数" xfId="406"/>
    <cellStyle name="差_市辖区测算-新科目（20080626）_民生政策最低支出需求" xfId="407"/>
    <cellStyle name="差_市辖区测算-新科目（20080626）_县市旗测算-新科目（含人口规模效应）" xfId="408"/>
    <cellStyle name="差_同德" xfId="409"/>
    <cellStyle name="差_危改资金测算" xfId="410"/>
    <cellStyle name="差_卫生(按照总人口测算）—20080416" xfId="411"/>
    <cellStyle name="差_卫生(按照总人口测算）—20080416_不含人员经费系数" xfId="412"/>
    <cellStyle name="差_卫生(按照总人口测算）—20080416_民生政策最低支出需求" xfId="413"/>
    <cellStyle name="差_卫生(按照总人口测算）—20080416_县市旗测算-新科目（含人口规模效应）" xfId="414"/>
    <cellStyle name="差_卫生部门" xfId="415"/>
    <cellStyle name="差_文体广播部门" xfId="416"/>
    <cellStyle name="差_文体广播事业(按照总人口测算）—20080416" xfId="417"/>
    <cellStyle name="差_文体广播事业(按照总人口测算）—20080416_不含人员经费系数" xfId="418"/>
    <cellStyle name="差_文体广播事业(按照总人口测算）—20080416_民生政策最低支出需求" xfId="419"/>
    <cellStyle name="差_文体广播事业(按照总人口测算）—20080416_县市旗测算-新科目（含人口规模效应）" xfId="420"/>
    <cellStyle name="差_下文" xfId="421"/>
    <cellStyle name="差_下文（表）" xfId="422"/>
    <cellStyle name="差_县区合并测算20080421" xfId="423"/>
    <cellStyle name="差_县区合并测算20080421_不含人员经费系数" xfId="424"/>
    <cellStyle name="差_县区合并测算20080421_民生政策最低支出需求" xfId="425"/>
    <cellStyle name="差_县区合并测算20080421_县市旗测算-新科目（含人口规模效应）" xfId="426"/>
    <cellStyle name="差_县区合并测算20080423(按照各省比重）" xfId="427"/>
    <cellStyle name="差_县区合并测算20080423(按照各省比重）_不含人员经费系数" xfId="428"/>
    <cellStyle name="差_县区合并测算20080423(按照各省比重）_民生政策最低支出需求" xfId="429"/>
    <cellStyle name="差_县区合并测算20080423(按照各省比重）_县市旗测算-新科目（含人口规模效应）" xfId="430"/>
    <cellStyle name="差_县市旗测算20080508" xfId="431"/>
    <cellStyle name="差_县市旗测算20080508_不含人员经费系数" xfId="432"/>
    <cellStyle name="差_县市旗测算20080508_民生政策最低支出需求" xfId="433"/>
    <cellStyle name="差_县市旗测算20080508_县市旗测算-新科目（含人口规模效应）" xfId="434"/>
    <cellStyle name="差_县市旗测算-新科目（20080626）" xfId="435"/>
    <cellStyle name="差_县市旗测算-新科目（20080626）_不含人员经费系数" xfId="436"/>
    <cellStyle name="差_县市旗测算-新科目（20080626）_民生政策最低支出需求" xfId="437"/>
    <cellStyle name="差_县市旗测算-新科目（20080626）_县市旗测算-新科目（含人口规模效应）" xfId="438"/>
    <cellStyle name="差_县市旗测算-新科目（20080627）" xfId="439"/>
    <cellStyle name="差_县市旗测算-新科目（20080627）_不含人员经费系数" xfId="440"/>
    <cellStyle name="差_县市旗测算-新科目（20080627）_民生政策最低支出需求" xfId="441"/>
    <cellStyle name="差_县市旗测算-新科目（20080627）_县市旗测算-新科目（含人口规模效应）" xfId="442"/>
    <cellStyle name="差_行政(燃修费)" xfId="443"/>
    <cellStyle name="差_行政(燃修费)_不含人员经费系数" xfId="444"/>
    <cellStyle name="差_行政(燃修费)_民生政策最低支出需求" xfId="445"/>
    <cellStyle name="差_行政(燃修费)_县市旗测算-新科目（含人口规模效应）" xfId="446"/>
    <cellStyle name="差_行政（人员）" xfId="447"/>
    <cellStyle name="差_行政（人员）_不含人员经费系数" xfId="448"/>
    <cellStyle name="差_行政（人员）_民生政策最低支出需求" xfId="449"/>
    <cellStyle name="差_行政（人员）_县市旗测算-新科目（含人口规模效应）" xfId="450"/>
    <cellStyle name="差_行政公检法测算" xfId="451"/>
    <cellStyle name="差_行政公检法测算_不含人员经费系数" xfId="452"/>
    <cellStyle name="差_行政公检法测算_民生政策最低支出需求" xfId="453"/>
    <cellStyle name="差_行政公检法测算_县市旗测算-新科目（含人口规模效应）" xfId="454"/>
    <cellStyle name="差_一般预算支出口径剔除表" xfId="455"/>
    <cellStyle name="差_云南 缺口县区测算(地方填报)" xfId="456"/>
    <cellStyle name="差_云南省2008年转移支付测算——州市本级考核部分及政策性测算" xfId="457"/>
    <cellStyle name="差_重点民生支出需求测算表社保（农村低保）081112" xfId="458"/>
    <cellStyle name="差_转移支付" xfId="459"/>
    <cellStyle name="差_自行调整差异系数顺序" xfId="460"/>
    <cellStyle name="差_总人口" xfId="461"/>
    <cellStyle name="常" xfId="462"/>
    <cellStyle name="常规 10" xfId="463"/>
    <cellStyle name="常规 11" xfId="464"/>
    <cellStyle name="常规 11 2" xfId="465"/>
    <cellStyle name="常规 11 2 2" xfId="466"/>
    <cellStyle name="常规 11 3" xfId="467"/>
    <cellStyle name="常规 11 4" xfId="468"/>
    <cellStyle name="常规 11 7" xfId="469"/>
    <cellStyle name="常规 11_02支出需求及缺口县测算情况" xfId="470"/>
    <cellStyle name="常规 12" xfId="471"/>
    <cellStyle name="常规 13" xfId="472"/>
    <cellStyle name="常规 14" xfId="473"/>
    <cellStyle name="常规 15" xfId="474"/>
    <cellStyle name="常规 15 4" xfId="475"/>
    <cellStyle name="常规 16" xfId="476"/>
    <cellStyle name="常规 16 2" xfId="477"/>
    <cellStyle name="常规 17" xfId="478"/>
    <cellStyle name="常规 18" xfId="479"/>
    <cellStyle name="常规 19" xfId="480"/>
    <cellStyle name="常规 2" xfId="481"/>
    <cellStyle name="常规 2 10" xfId="482"/>
    <cellStyle name="常规 2 2" xfId="483"/>
    <cellStyle name="常规 2 3" xfId="484"/>
    <cellStyle name="常规 2 3 2" xfId="485"/>
    <cellStyle name="常规 2 4" xfId="486"/>
    <cellStyle name="常规 2 5" xfId="487"/>
    <cellStyle name="常规 2_2007年收支情况及2008年收支预计表(汇总表)" xfId="488"/>
    <cellStyle name="常规 20" xfId="489"/>
    <cellStyle name="常规 21" xfId="490"/>
    <cellStyle name="常规 22" xfId="491"/>
    <cellStyle name="常规 23" xfId="492"/>
    <cellStyle name="常规 24" xfId="493"/>
    <cellStyle name="常规 25" xfId="494"/>
    <cellStyle name="常规 26" xfId="495"/>
    <cellStyle name="常规 27" xfId="496"/>
    <cellStyle name="常规 28" xfId="497"/>
    <cellStyle name="常规 3" xfId="498"/>
    <cellStyle name="常规 3 2" xfId="499"/>
    <cellStyle name="常规 3 3" xfId="500"/>
    <cellStyle name="常规 3 4" xfId="501"/>
    <cellStyle name="常规 3_2010.10.30" xfId="502"/>
    <cellStyle name="常规 4" xfId="503"/>
    <cellStyle name="常规 5" xfId="504"/>
    <cellStyle name="常规 6" xfId="505"/>
    <cellStyle name="常规 7" xfId="506"/>
    <cellStyle name="常规 7 2" xfId="507"/>
    <cellStyle name="常规 8" xfId="508"/>
    <cellStyle name="常规 9" xfId="509"/>
    <cellStyle name="常规_2007基金预算" xfId="510"/>
    <cellStyle name="常规_2010年收入财力预测（20101011） 2" xfId="511"/>
    <cellStyle name="常规_2014年公共财政支出预算表（到项级科目）" xfId="512"/>
    <cellStyle name="常规_4268D4A09C5B01B0E0530A0804CB4AF3" xfId="513"/>
    <cellStyle name="常规_Book1" xfId="514"/>
    <cellStyle name="常规_基金收入支出表" xfId="515"/>
    <cellStyle name="超级链接" xfId="516"/>
    <cellStyle name="分级显示行_1_13区汇总" xfId="517"/>
    <cellStyle name="归盒啦_95" xfId="518"/>
    <cellStyle name="好_00省级(打印)" xfId="519"/>
    <cellStyle name="好_03昭通" xfId="520"/>
    <cellStyle name="好_0502通海县" xfId="521"/>
    <cellStyle name="好_05潍坊" xfId="522"/>
    <cellStyle name="好_0605石屏县" xfId="523"/>
    <cellStyle name="好_07临沂" xfId="524"/>
    <cellStyle name="好_09黑龙江" xfId="525"/>
    <cellStyle name="好_1" xfId="526"/>
    <cellStyle name="好_1110洱源县" xfId="527"/>
    <cellStyle name="好_11大理" xfId="528"/>
    <cellStyle name="好_12滨州" xfId="529"/>
    <cellStyle name="好_14安徽" xfId="530"/>
    <cellStyle name="好_2" xfId="531"/>
    <cellStyle name="好_20 2007年河南结算单" xfId="532"/>
    <cellStyle name="好_2006年22湖南" xfId="533"/>
    <cellStyle name="好_2006年27重庆" xfId="534"/>
    <cellStyle name="好_2006年28四川" xfId="535"/>
    <cellStyle name="好_2006年30云南" xfId="536"/>
    <cellStyle name="好_2006年33甘肃" xfId="537"/>
    <cellStyle name="好_2006年34青海" xfId="538"/>
    <cellStyle name="好_2006年全省财力计算表（中央、决算）" xfId="539"/>
    <cellStyle name="好_2006年水利统计指标统计表" xfId="540"/>
    <cellStyle name="好_2007结算与财力(6.2)" xfId="541"/>
    <cellStyle name="好_2007年结算已定项目对账单" xfId="542"/>
    <cellStyle name="好_2007年收支情况及2008年收支预计表(汇总表)" xfId="543"/>
    <cellStyle name="好_2007年一般预算支出剔除" xfId="544"/>
    <cellStyle name="好_2007年中央财政与河南省财政年终决算结算单" xfId="545"/>
    <cellStyle name="好_2007一般预算支出口径剔除表" xfId="546"/>
    <cellStyle name="好_2008计算资料（8月11日终稿）" xfId="547"/>
    <cellStyle name="好_2008计算资料（8月5）" xfId="548"/>
    <cellStyle name="好_2008年全省汇总收支计算表" xfId="549"/>
    <cellStyle name="好_2008年全省人员信息" xfId="550"/>
    <cellStyle name="好_2008年一般预算支出预计" xfId="551"/>
    <cellStyle name="好_2008年预计支出与2007年对比" xfId="552"/>
    <cellStyle name="好_2008年支出调整" xfId="553"/>
    <cellStyle name="好_2008年支出核定" xfId="554"/>
    <cellStyle name="好_2009年省对市县转移支付测算表(9.27)" xfId="555"/>
    <cellStyle name="好_2009年省与市县结算（最终）" xfId="556"/>
    <cellStyle name="好_2009全省决算表（批复后）" xfId="557"/>
    <cellStyle name="好_2010.10.30" xfId="558"/>
    <cellStyle name="好_2010年全省供养人员" xfId="559"/>
    <cellStyle name="好_2010省对市县转移支付测算表(10-21）" xfId="560"/>
    <cellStyle name="好_2012年提前告知事项" xfId="561"/>
    <cellStyle name="好_20河南" xfId="562"/>
    <cellStyle name="好_20河南(财政部2010年县级基本财力测算数据)" xfId="563"/>
    <cellStyle name="好_22湖南" xfId="564"/>
    <cellStyle name="好_27重庆" xfId="565"/>
    <cellStyle name="好_28四川" xfId="566"/>
    <cellStyle name="好_30云南" xfId="567"/>
    <cellStyle name="好_30云南_1" xfId="568"/>
    <cellStyle name="好_33甘肃" xfId="569"/>
    <cellStyle name="好_34青海" xfId="570"/>
    <cellStyle name="好_34青海_1" xfId="571"/>
    <cellStyle name="好_410927000_台前县" xfId="572"/>
    <cellStyle name="好_530623_2006年县级财政报表附表" xfId="573"/>
    <cellStyle name="好_530629_2006年县级财政报表附表" xfId="574"/>
    <cellStyle name="好_5334_2006年迪庆县级财政报表附表" xfId="575"/>
    <cellStyle name="好_Book1" xfId="576"/>
    <cellStyle name="好_Book2" xfId="577"/>
    <cellStyle name="好_gdp" xfId="578"/>
    <cellStyle name="好_M01-2(州市补助收入)" xfId="579"/>
    <cellStyle name="好_Sheet1" xfId="580"/>
    <cellStyle name="好_安徽 缺口县区测算(地方填报)1" xfId="581"/>
    <cellStyle name="好_表一" xfId="582"/>
    <cellStyle name="好_不含人员经费系数" xfId="583"/>
    <cellStyle name="好_财力差异计算表(不含非农业区)" xfId="584"/>
    <cellStyle name="好_财政供养人员" xfId="585"/>
    <cellStyle name="好_测算结果" xfId="586"/>
    <cellStyle name="好_测算结果汇总" xfId="587"/>
    <cellStyle name="好_测算总表" xfId="588"/>
    <cellStyle name="好_成本差异系数" xfId="589"/>
    <cellStyle name="好_成本差异系数（含人口规模）" xfId="590"/>
    <cellStyle name="好_城建部门" xfId="591"/>
    <cellStyle name="好_第五部分(才淼、饶永宏）" xfId="592"/>
    <cellStyle name="好_第一部分：综合全" xfId="593"/>
    <cellStyle name="好_分析缺口率" xfId="594"/>
    <cellStyle name="好_分县成本差异系数" xfId="595"/>
    <cellStyle name="好_分县成本差异系数_不含人员经费系数" xfId="596"/>
    <cellStyle name="好_分县成本差异系数_民生政策最低支出需求" xfId="597"/>
    <cellStyle name="好_附表" xfId="598"/>
    <cellStyle name="好_复件 复件 2010年预算表格－2010-03-26-（含表间 公式）" xfId="599"/>
    <cellStyle name="好_河南 缺口县区测算(地方填报)" xfId="600"/>
    <cellStyle name="好_河南 缺口县区测算(地方填报白)" xfId="601"/>
    <cellStyle name="好_河南省----2009-05-21（补充数据）" xfId="602"/>
    <cellStyle name="好_河南省农村义务教育教师绩效工资测算表8-12" xfId="603"/>
    <cellStyle name="好_核定人数对比" xfId="604"/>
    <cellStyle name="好_核定人数下发表" xfId="605"/>
    <cellStyle name="好_汇总" xfId="606"/>
    <cellStyle name="好_汇总表" xfId="607"/>
    <cellStyle name="好_汇总表4" xfId="608"/>
    <cellStyle name="好_汇总-县级财政报表附表" xfId="609"/>
    <cellStyle name="好_检验表" xfId="610"/>
    <cellStyle name="好_检验表（调整后）" xfId="611"/>
    <cellStyle name="好_教育(按照总人口测算）—20080416" xfId="612"/>
    <cellStyle name="好_教育(按照总人口测算）—20080416_不含人员经费系数" xfId="613"/>
    <cellStyle name="好_教育(按照总人口测算）—20080416_民生政策最低支出需求" xfId="614"/>
    <cellStyle name="好_教育(按照总人口测算）—20080416_县市旗测算-新科目（含人口规模效应）" xfId="615"/>
    <cellStyle name="好_津补贴保障测算（2010.3.19）" xfId="616"/>
    <cellStyle name="好_丽江汇总" xfId="617"/>
    <cellStyle name="好_民生政策最低支出需求" xfId="618"/>
    <cellStyle name="好_农林水和城市维护标准支出20080505－县区合计" xfId="619"/>
    <cellStyle name="好_农林水和城市维护标准支出20080505－县区合计_不含人员经费系数" xfId="620"/>
    <cellStyle name="好_农林水和城市维护标准支出20080505－县区合计_民生政策最低支出需求" xfId="621"/>
    <cellStyle name="好_农林水和城市维护标准支出20080505－县区合计_县市旗测算-新科目（含人口规模效应）" xfId="622"/>
    <cellStyle name="好_平邑" xfId="623"/>
    <cellStyle name="好_其他部门(按照总人口测算）—20080416" xfId="624"/>
    <cellStyle name="好_其他部门(按照总人口测算）—20080416_不含人员经费系数" xfId="625"/>
    <cellStyle name="好_其他部门(按照总人口测算）—20080416_民生政策最低支出需求" xfId="626"/>
    <cellStyle name="好_其他部门(按照总人口测算）—20080416_县市旗测算-新科目（含人口规模效应）" xfId="627"/>
    <cellStyle name="好_青海 缺口县区测算(地方填报)" xfId="628"/>
    <cellStyle name="好_缺口县区测算" xfId="629"/>
    <cellStyle name="好_缺口县区测算（11.13）" xfId="630"/>
    <cellStyle name="好_缺口县区测算(按2007支出增长25%测算)" xfId="631"/>
    <cellStyle name="好_缺口县区测算(按核定人数)" xfId="632"/>
    <cellStyle name="好_缺口县区测算(财政部标准)" xfId="633"/>
    <cellStyle name="好_缺口消化情况" xfId="634"/>
    <cellStyle name="好_人员工资和公用经费" xfId="635"/>
    <cellStyle name="好_人员工资和公用经费2" xfId="636"/>
    <cellStyle name="好_人员工资和公用经费3" xfId="637"/>
    <cellStyle name="好_山东省民生支出标准" xfId="638"/>
    <cellStyle name="好_商品交易所2006--2008年税收" xfId="639"/>
    <cellStyle name="好_省电力2008年 工作表" xfId="640"/>
    <cellStyle name="好_市辖区测算20080510" xfId="641"/>
    <cellStyle name="好_市辖区测算20080510_不含人员经费系数" xfId="642"/>
    <cellStyle name="好_市辖区测算20080510_民生政策最低支出需求" xfId="643"/>
    <cellStyle name="好_市辖区测算20080510_县市旗测算-新科目（含人口规模效应）" xfId="644"/>
    <cellStyle name="好_市辖区测算-新科目（20080626）" xfId="645"/>
    <cellStyle name="好_市辖区测算-新科目（20080626）_不含人员经费系数" xfId="646"/>
    <cellStyle name="好_市辖区测算-新科目（20080626）_民生政策最低支出需求" xfId="647"/>
    <cellStyle name="好_市辖区测算-新科目（20080626）_县市旗测算-新科目（含人口规模效应）" xfId="648"/>
    <cellStyle name="好_同德" xfId="649"/>
    <cellStyle name="好_危改资金测算" xfId="650"/>
    <cellStyle name="好_卫生(按照总人口测算）—20080416" xfId="651"/>
    <cellStyle name="好_卫生(按照总人口测算）—20080416_不含人员经费系数" xfId="652"/>
    <cellStyle name="好_卫生(按照总人口测算）—20080416_民生政策最低支出需求" xfId="653"/>
    <cellStyle name="好_卫生(按照总人口测算）—20080416_县市旗测算-新科目（含人口规模效应）" xfId="654"/>
    <cellStyle name="好_卫生部门" xfId="655"/>
    <cellStyle name="好_文体广播部门" xfId="656"/>
    <cellStyle name="好_文体广播事业(按照总人口测算）—20080416" xfId="657"/>
    <cellStyle name="好_文体广播事业(按照总人口测算）—20080416_不含人员经费系数" xfId="658"/>
    <cellStyle name="好_文体广播事业(按照总人口测算）—20080416_民生政策最低支出需求" xfId="659"/>
    <cellStyle name="好_文体广播事业(按照总人口测算）—20080416_县市旗测算-新科目（含人口规模效应）" xfId="660"/>
    <cellStyle name="好_下文" xfId="661"/>
    <cellStyle name="好_下文（表）" xfId="662"/>
    <cellStyle name="好_县区合并测算20080421" xfId="663"/>
    <cellStyle name="好_县区合并测算20080421_不含人员经费系数" xfId="664"/>
    <cellStyle name="好_县区合并测算20080421_民生政策最低支出需求" xfId="665"/>
    <cellStyle name="好_县区合并测算20080421_县市旗测算-新科目（含人口规模效应）" xfId="666"/>
    <cellStyle name="好_县区合并测算20080423(按照各省比重）" xfId="667"/>
    <cellStyle name="好_县区合并测算20080423(按照各省比重）_不含人员经费系数" xfId="668"/>
    <cellStyle name="好_县区合并测算20080423(按照各省比重）_民生政策最低支出需求" xfId="669"/>
    <cellStyle name="好_县区合并测算20080423(按照各省比重）_县市旗测算-新科目（含人口规模效应）" xfId="670"/>
    <cellStyle name="好_县市旗测算20080508" xfId="671"/>
    <cellStyle name="好_县市旗测算20080508_不含人员经费系数" xfId="672"/>
    <cellStyle name="好_县市旗测算20080508_民生政策最低支出需求" xfId="673"/>
    <cellStyle name="好_县市旗测算20080508_县市旗测算-新科目（含人口规模效应）" xfId="674"/>
    <cellStyle name="好_县市旗测算-新科目（20080626）" xfId="675"/>
    <cellStyle name="好_县市旗测算-新科目（20080626）_不含人员经费系数" xfId="676"/>
    <cellStyle name="好_县市旗测算-新科目（20080626）_民生政策最低支出需求" xfId="677"/>
    <cellStyle name="好_县市旗测算-新科目（20080626）_县市旗测算-新科目（含人口规模效应）" xfId="678"/>
    <cellStyle name="好_县市旗测算-新科目（20080627）" xfId="679"/>
    <cellStyle name="好_县市旗测算-新科目（20080627）_不含人员经费系数" xfId="680"/>
    <cellStyle name="好_县市旗测算-新科目（20080627）_民生政策最低支出需求" xfId="681"/>
    <cellStyle name="好_县市旗测算-新科目（20080627）_县市旗测算-新科目（含人口规模效应）" xfId="682"/>
    <cellStyle name="好_行政(燃修费)" xfId="683"/>
    <cellStyle name="好_行政(燃修费)_不含人员经费系数" xfId="684"/>
    <cellStyle name="好_行政(燃修费)_民生政策最低支出需求" xfId="685"/>
    <cellStyle name="好_行政(燃修费)_县市旗测算-新科目（含人口规模效应）" xfId="686"/>
    <cellStyle name="好_行政（人员）" xfId="687"/>
    <cellStyle name="好_行政（人员）_不含人员经费系数" xfId="688"/>
    <cellStyle name="好_行政（人员）_民生政策最低支出需求" xfId="689"/>
    <cellStyle name="好_行政（人员）_县市旗测算-新科目（含人口规模效应）" xfId="690"/>
    <cellStyle name="好_行政公检法测算" xfId="691"/>
    <cellStyle name="好_行政公检法测算_不含人员经费系数" xfId="692"/>
    <cellStyle name="好_行政公检法测算_民生政策最低支出需求" xfId="693"/>
    <cellStyle name="好_行政公检法测算_县市旗测算-新科目（含人口规模效应）" xfId="694"/>
    <cellStyle name="好_一般预算支出口径剔除表" xfId="695"/>
    <cellStyle name="好_云南 缺口县区测算(地方填报)" xfId="696"/>
    <cellStyle name="好_云南省2008年转移支付测算——州市本级考核部分及政策性测算" xfId="697"/>
    <cellStyle name="好_重点民生支出需求测算表社保（农村低保）081112" xfId="698"/>
    <cellStyle name="好_转移支付" xfId="699"/>
    <cellStyle name="好_自行调整差异系数顺序" xfId="700"/>
    <cellStyle name="好_总人口" xfId="701"/>
    <cellStyle name="后继超级链接" xfId="702"/>
    <cellStyle name="后继超链接" xfId="703"/>
    <cellStyle name="货" xfId="704"/>
    <cellStyle name="货_NJ18-15" xfId="705"/>
    <cellStyle name="货币 2" xfId="706"/>
    <cellStyle name="货币[" xfId="707"/>
    <cellStyle name="霓付 [0]_ +Foil &amp; -FOIL &amp; PAPER" xfId="708"/>
    <cellStyle name="霓付_ +Foil &amp; -FOIL &amp; PAPER" xfId="709"/>
    <cellStyle name="烹拳 [0]_ +Foil &amp; -FOIL &amp; PAPER" xfId="710"/>
    <cellStyle name="烹拳_ +Foil &amp; -FOIL &amp; PAPER" xfId="711"/>
    <cellStyle name="普通" xfId="712"/>
    <cellStyle name="千" xfId="713"/>
    <cellStyle name="千_NJ09-05" xfId="714"/>
    <cellStyle name="千_NJ17-06" xfId="715"/>
    <cellStyle name="千_NJ17-24" xfId="716"/>
    <cellStyle name="千_NJ17-26" xfId="717"/>
    <cellStyle name="千_NJ18-15" xfId="718"/>
    <cellStyle name="千分位" xfId="719"/>
    <cellStyle name="千分位[0]" xfId="720"/>
    <cellStyle name="千分位_ 白土" xfId="721"/>
    <cellStyle name="千位" xfId="722"/>
    <cellStyle name="千位[" xfId="723"/>
    <cellStyle name="千位[0]" xfId="724"/>
    <cellStyle name="千位_(人代会用)" xfId="725"/>
    <cellStyle name="千位分" xfId="726"/>
    <cellStyle name="千位分隔[0] 2" xfId="727"/>
    <cellStyle name="千位分隔[0] 3" xfId="728"/>
    <cellStyle name="千位分季_新建 Microsoft Excel 工作表" xfId="729"/>
    <cellStyle name="钎霖_4岿角利" xfId="730"/>
    <cellStyle name="强调 1" xfId="731"/>
    <cellStyle name="强调 2" xfId="732"/>
    <cellStyle name="强调 3" xfId="733"/>
    <cellStyle name="数字" xfId="734"/>
    <cellStyle name="未定义" xfId="735"/>
    <cellStyle name="小数" xfId="736"/>
    <cellStyle name="样式 1" xfId="737"/>
    <cellStyle name="콤마 [0]_BOILER-CO1" xfId="738"/>
    <cellStyle name="콤마_BOILER-CO1" xfId="739"/>
    <cellStyle name="통화 [0]_BOILER-CO1" xfId="740"/>
    <cellStyle name="통화_BOILER-CO1" xfId="741"/>
    <cellStyle name="표준_0N-HANDLING " xfId="742"/>
  </cellStyles>
  <dxfs count="4">
    <dxf>
      <font>
        <color rgb="FFD9D9D9"/>
      </font>
      <fill>
        <patternFill patternType="gray0625">
          <bgColor rgb="FFD9D9D9"/>
        </patternFill>
      </fill>
    </dxf>
    <dxf>
      <numFmt numFmtId="205" formatCode="0.0000_ ;[Red]\-0.0000\ ;"/>
    </dxf>
    <dxf>
      <numFmt numFmtId="206" formatCode="0.00_ ;[Red]\-0.00\ ;"/>
    </dxf>
    <dxf>
      <numFmt numFmtId="207" formatCode="0.0%_ ;[Red]\-0.0%\ ;\ 0.0%\ "/>
    </dxf>
  </dxfs>
  <tableStyles count="0" defaultTableStyle="TableStyleMedium2" defaultPivotStyle="PivotStyleLight16"/>
  <colors>
    <mruColors>
      <color rgb="00B2B2B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externalLink" Target="externalLinks/externalLink5.xml"/><Relationship Id="rId27" Type="http://schemas.openxmlformats.org/officeDocument/2006/relationships/externalLink" Target="externalLinks/externalLink4.xml"/><Relationship Id="rId26" Type="http://schemas.openxmlformats.org/officeDocument/2006/relationships/externalLink" Target="externalLinks/externalLink3.xml"/><Relationship Id="rId25" Type="http://schemas.openxmlformats.org/officeDocument/2006/relationships/externalLink" Target="externalLinks/externalLink2.xml"/><Relationship Id="rId24" Type="http://schemas.openxmlformats.org/officeDocument/2006/relationships/externalLink" Target="externalLinks/externalLink1.xml"/><Relationship Id="rId23" Type="http://schemas.openxmlformats.org/officeDocument/2006/relationships/customXml" Target="../customXml/item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238125</xdr:rowOff>
    </xdr:from>
    <xdr:to>
      <xdr:col>0</xdr:col>
      <xdr:colOff>523875</xdr:colOff>
      <xdr:row>5</xdr:row>
      <xdr:rowOff>480695</xdr:rowOff>
    </xdr:to>
    <xdr:sp>
      <xdr:nvSpPr>
        <xdr:cNvPr id="2" name="Text Box 1"/>
        <xdr:cNvSpPr txBox="1">
          <a:spLocks noChangeArrowheads="1"/>
        </xdr:cNvSpPr>
      </xdr:nvSpPr>
      <xdr:spPr>
        <a:xfrm>
          <a:off x="0" y="238125"/>
          <a:ext cx="523875" cy="2771775"/>
        </a:xfrm>
        <a:prstGeom prst="rect">
          <a:avLst/>
        </a:prstGeom>
        <a:noFill/>
        <a:ln>
          <a:noFill/>
        </a:ln>
        <a:extLst>
          <a:ext uri="{909E8E84-426E-40DD-AFC4-6F175D3DCCD1}">
            <a14:hiddenFill xmlns:a14="http://schemas.microsoft.com/office/drawing/2010/main">
              <a:solidFill>
                <a:srgbClr xmlns:mc="http://schemas.openxmlformats.org/markup-compatibility/2006" xmlns:a14="http://schemas.microsoft.com/office/drawing/2010/main"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wrap="square" lIns="36576"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zh-CN" altLang="en-US" sz="14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7</xdr:col>
      <xdr:colOff>28575</xdr:colOff>
      <xdr:row>1</xdr:row>
      <xdr:rowOff>171450</xdr:rowOff>
    </xdr:from>
    <xdr:to>
      <xdr:col>7</xdr:col>
      <xdr:colOff>74294</xdr:colOff>
      <xdr:row>2</xdr:row>
      <xdr:rowOff>114300</xdr:rowOff>
    </xdr:to>
    <xdr:sp>
      <xdr:nvSpPr>
        <xdr:cNvPr id="3" name="Text Box 1"/>
        <xdr:cNvSpPr txBox="1">
          <a:spLocks noChangeArrowheads="1"/>
        </xdr:cNvSpPr>
      </xdr:nvSpPr>
      <xdr:spPr>
        <a:xfrm rot="9958917" flipH="1">
          <a:off x="7353300" y="831850"/>
          <a:ext cx="45085" cy="352425"/>
        </a:xfrm>
        <a:prstGeom prst="rect">
          <a:avLst/>
        </a:prstGeom>
        <a:noFill/>
        <a:ln>
          <a:noFill/>
        </a:ln>
        <a:extLst>
          <a:ext uri="{909E8E84-426E-40DD-AFC4-6F175D3DCCD1}">
            <a14:hiddenFill xmlns:a14="http://schemas.microsoft.com/office/drawing/2010/main">
              <a:solidFill>
                <a:srgbClr xmlns:mc="http://schemas.openxmlformats.org/markup-compatibility/2006" xmlns:a14="http://schemas.microsoft.com/office/drawing/2010/main"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wrap="square" lIns="36576"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zh-CN" altLang="en-US" sz="14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0</xdr:col>
      <xdr:colOff>0</xdr:colOff>
      <xdr:row>0</xdr:row>
      <xdr:rowOff>238125</xdr:rowOff>
    </xdr:from>
    <xdr:to>
      <xdr:col>0</xdr:col>
      <xdr:colOff>523875</xdr:colOff>
      <xdr:row>4</xdr:row>
      <xdr:rowOff>226060</xdr:rowOff>
    </xdr:to>
    <xdr:sp>
      <xdr:nvSpPr>
        <xdr:cNvPr id="4" name="Text Box 1"/>
        <xdr:cNvSpPr txBox="1">
          <a:spLocks noChangeArrowheads="1"/>
        </xdr:cNvSpPr>
      </xdr:nvSpPr>
      <xdr:spPr>
        <a:xfrm>
          <a:off x="0" y="238125"/>
          <a:ext cx="523875" cy="2009775"/>
        </a:xfrm>
        <a:prstGeom prst="rect">
          <a:avLst/>
        </a:prstGeom>
        <a:noFill/>
        <a:ln>
          <a:noFill/>
        </a:ln>
        <a:extLst>
          <a:ext uri="{909E8E84-426E-40DD-AFC4-6F175D3DCCD1}">
            <a14:hiddenFill xmlns:a14="http://schemas.microsoft.com/office/drawing/2010/main">
              <a:solidFill>
                <a:srgbClr xmlns:mc="http://schemas.openxmlformats.org/markup-compatibility/2006" xmlns:a14="http://schemas.microsoft.com/office/drawing/2010/main"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wrap="square" lIns="36576"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zh-CN" altLang="en-US" sz="14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twoCellAnchor editAs="oneCell">
    <xdr:from>
      <xdr:col>7</xdr:col>
      <xdr:colOff>28575</xdr:colOff>
      <xdr:row>1</xdr:row>
      <xdr:rowOff>171450</xdr:rowOff>
    </xdr:from>
    <xdr:to>
      <xdr:col>7</xdr:col>
      <xdr:colOff>74294</xdr:colOff>
      <xdr:row>2</xdr:row>
      <xdr:rowOff>76200</xdr:rowOff>
    </xdr:to>
    <xdr:sp>
      <xdr:nvSpPr>
        <xdr:cNvPr id="5" name="Text Box 1"/>
        <xdr:cNvSpPr txBox="1">
          <a:spLocks noChangeArrowheads="1"/>
        </xdr:cNvSpPr>
      </xdr:nvSpPr>
      <xdr:spPr>
        <a:xfrm rot="9958917" flipH="1">
          <a:off x="7353300" y="831850"/>
          <a:ext cx="45085" cy="314325"/>
        </a:xfrm>
        <a:prstGeom prst="rect">
          <a:avLst/>
        </a:prstGeom>
        <a:noFill/>
        <a:ln>
          <a:noFill/>
        </a:ln>
        <a:extLst>
          <a:ext uri="{909E8E84-426E-40DD-AFC4-6F175D3DCCD1}">
            <a14:hiddenFill xmlns:a14="http://schemas.microsoft.com/office/drawing/2010/main">
              <a:solidFill>
                <a:srgbClr xmlns:mc="http://schemas.openxmlformats.org/markup-compatibility/2006" xmlns:a14="http://schemas.microsoft.com/office/drawing/2010/main"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xmlns:a14="http://schemas.microsoft.com/office/drawing/2010/main" val="000000" mc:Ignorable="a14" a14:legacySpreadsheetColorIndex="64"/>
              </a:solidFill>
              <a:miter lim="800000"/>
              <a:headEnd/>
              <a:tailEnd/>
            </a14:hiddenLine>
          </a:ext>
        </a:extLst>
      </xdr:spPr>
      <xdr:txBody>
        <a:bodyPr vertOverflow="clip" wrap="square" lIns="36576" tIns="27432" rIns="0" bIns="0" anchor="t"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endParaRPr lang="zh-CN" altLang="en-US" sz="14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733425</xdr:colOff>
      <xdr:row>0</xdr:row>
      <xdr:rowOff>57150</xdr:rowOff>
    </xdr:from>
    <xdr:to>
      <xdr:col>3</xdr:col>
      <xdr:colOff>1257300</xdr:colOff>
      <xdr:row>2</xdr:row>
      <xdr:rowOff>85725</xdr:rowOff>
    </xdr:to>
    <xdr:sp>
      <xdr:nvSpPr>
        <xdr:cNvPr id="10241" name="Text Box 1"/>
        <xdr:cNvSpPr txBox="1">
          <a:spLocks noChangeArrowheads="1"/>
        </xdr:cNvSpPr>
      </xdr:nvSpPr>
      <xdr:spPr>
        <a:xfrm>
          <a:off x="8496300" y="57150"/>
          <a:ext cx="523875" cy="1162050"/>
        </a:xfrm>
        <a:prstGeom prst="rect">
          <a:avLst/>
        </a:prstGeom>
        <a:noFill/>
        <a:ln w="9525">
          <a:noFill/>
          <a:miter lim="800000"/>
        </a:ln>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21150;&#20844;\2025&#24180;&#25991;&#20214;\2025&#24180;&#25919;&#24220;&#39044;&#31639;&#34920;\411521_&#32599;&#23665;&#21439;_2025&#24180;&#22320;&#26041;&#36130;&#25919;&#39044;&#31639;&#34920;&#65288;&#20154;&#22823;&#25209;&#22797;&#21475;&#24452;&#65289;_20250310 16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2004&#24180;&#25991;&#20214;\&#36130;&#25919;&#20379;&#20859;&#20154;&#21592;&#20449;&#24687;&#24405;&#20837;&#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home\zhuwm\04&#22320;&#26041;&#32508;&#21512;\06&#22320;&#26041;&#39044;&#31639;\2022&#24180;\2022&#24180;&#22320;&#26041;&#36130;&#25919;&#39044;&#31639;&#34920;-1.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D:\&#21150;&#20844;\2026&#24180;&#25991;&#20214;\2026&#24180;&#25919;&#24220;&#25910;&#25903;&#39044;&#31639;\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1150;&#20844;\2026&#24180;&#25991;&#20214;\2026&#24180;&#25919;&#24220;&#25910;&#25903;&#39044;&#31639;\&#38468;&#20214;2&#65294;2026&#24180;&#22320;&#26041;&#36130;&#25919;&#39044;&#31639;&#34920;&#65288;&#31077;&#34920;&#12289;&#21508;&#32423;&#20154;&#22823;&#25209;&#22797;&#26412;&#32423;&#39044;&#31639;&#65289;_&#38468;&#20214;%20-%2020251206C.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refreshError="1"/>
      <sheetData sheetId="1" refreshError="1"/>
      <sheetData sheetId="2" refreshError="1">
        <row r="7">
          <cell r="C7" t="str">
            <v>411521</v>
          </cell>
        </row>
        <row r="11">
          <cell r="D11" t="str">
            <v>罗山县</v>
          </cell>
        </row>
      </sheetData>
      <sheetData sheetId="3" refreshError="1"/>
      <sheetData sheetId="4" refreshError="1"/>
      <sheetData sheetId="5" refreshError="1"/>
      <sheetData sheetId="6" refreshError="1"/>
      <sheetData sheetId="7" refreshError="1"/>
      <sheetData sheetId="8" refreshError="1">
        <row r="53">
          <cell r="A53" t="str">
            <v>11003</v>
          </cell>
          <cell r="B53" t="str">
            <v>专项转移支付收入</v>
          </cell>
          <cell r="C53">
            <v>1776</v>
          </cell>
          <cell r="D53">
            <v>35323</v>
          </cell>
          <cell r="E53">
            <v>2430</v>
          </cell>
        </row>
        <row r="54">
          <cell r="A54" t="str">
            <v>1100301</v>
          </cell>
          <cell r="B54" t="str">
            <v>一般公共服务</v>
          </cell>
          <cell r="C54">
            <v>1</v>
          </cell>
          <cell r="D54">
            <v>92</v>
          </cell>
          <cell r="E54">
            <v>1</v>
          </cell>
        </row>
        <row r="55">
          <cell r="A55" t="str">
            <v>1100302</v>
          </cell>
          <cell r="B55" t="str">
            <v>外交</v>
          </cell>
          <cell r="C55">
            <v>0</v>
          </cell>
          <cell r="D55">
            <v>0</v>
          </cell>
          <cell r="E55">
            <v>0</v>
          </cell>
        </row>
        <row r="56">
          <cell r="A56" t="str">
            <v>1100303</v>
          </cell>
          <cell r="B56" t="str">
            <v>国防</v>
          </cell>
          <cell r="C56">
            <v>0</v>
          </cell>
          <cell r="D56">
            <v>12</v>
          </cell>
          <cell r="E56">
            <v>0</v>
          </cell>
        </row>
        <row r="57">
          <cell r="A57" t="str">
            <v>1100304</v>
          </cell>
          <cell r="B57" t="str">
            <v>公共安全</v>
          </cell>
          <cell r="C57">
            <v>0</v>
          </cell>
          <cell r="D57">
            <v>73</v>
          </cell>
          <cell r="E57">
            <v>0</v>
          </cell>
        </row>
        <row r="58">
          <cell r="A58" t="str">
            <v>1100305</v>
          </cell>
          <cell r="B58" t="str">
            <v>教育</v>
          </cell>
          <cell r="C58">
            <v>0</v>
          </cell>
          <cell r="D58">
            <v>1557</v>
          </cell>
          <cell r="E58">
            <v>0</v>
          </cell>
        </row>
        <row r="59">
          <cell r="A59" t="str">
            <v>1100306</v>
          </cell>
          <cell r="B59" t="str">
            <v>科学技术</v>
          </cell>
          <cell r="C59">
            <v>0</v>
          </cell>
          <cell r="D59">
            <v>94</v>
          </cell>
          <cell r="E59">
            <v>0</v>
          </cell>
        </row>
        <row r="60">
          <cell r="A60" t="str">
            <v>1100307</v>
          </cell>
          <cell r="B60" t="str">
            <v>文化旅游体育与传媒</v>
          </cell>
          <cell r="C60">
            <v>0</v>
          </cell>
          <cell r="D60">
            <v>275</v>
          </cell>
          <cell r="E60">
            <v>0</v>
          </cell>
        </row>
        <row r="61">
          <cell r="A61" t="str">
            <v>1100308</v>
          </cell>
          <cell r="B61" t="str">
            <v>社会保障和就业</v>
          </cell>
          <cell r="C61">
            <v>0</v>
          </cell>
          <cell r="D61">
            <v>109</v>
          </cell>
          <cell r="E61">
            <v>0</v>
          </cell>
        </row>
        <row r="62">
          <cell r="A62" t="str">
            <v>1100310</v>
          </cell>
          <cell r="B62" t="str">
            <v>卫生健康</v>
          </cell>
          <cell r="C62">
            <v>238</v>
          </cell>
          <cell r="D62">
            <v>309</v>
          </cell>
          <cell r="E62">
            <v>214</v>
          </cell>
        </row>
        <row r="63">
          <cell r="A63" t="str">
            <v>1100311</v>
          </cell>
          <cell r="B63" t="str">
            <v>节能环保</v>
          </cell>
          <cell r="C63">
            <v>0</v>
          </cell>
          <cell r="D63">
            <v>1379</v>
          </cell>
          <cell r="E63">
            <v>0</v>
          </cell>
        </row>
        <row r="64">
          <cell r="A64" t="str">
            <v>1100312</v>
          </cell>
          <cell r="B64" t="str">
            <v>城乡社区</v>
          </cell>
          <cell r="C64">
            <v>0</v>
          </cell>
          <cell r="D64">
            <v>2680</v>
          </cell>
          <cell r="E64">
            <v>0</v>
          </cell>
        </row>
        <row r="65">
          <cell r="A65" t="str">
            <v>1100313</v>
          </cell>
          <cell r="B65" t="str">
            <v>农林水</v>
          </cell>
          <cell r="C65">
            <v>1537</v>
          </cell>
          <cell r="D65">
            <v>8729</v>
          </cell>
          <cell r="E65">
            <v>2215</v>
          </cell>
        </row>
        <row r="66">
          <cell r="A66" t="str">
            <v>1100314</v>
          </cell>
          <cell r="B66" t="str">
            <v>交通运输</v>
          </cell>
          <cell r="C66">
            <v>0</v>
          </cell>
          <cell r="D66">
            <v>6209</v>
          </cell>
          <cell r="E66">
            <v>0</v>
          </cell>
        </row>
        <row r="67">
          <cell r="A67" t="str">
            <v>1100315</v>
          </cell>
          <cell r="B67" t="str">
            <v>资源勘探工业信息等</v>
          </cell>
          <cell r="C67">
            <v>0</v>
          </cell>
          <cell r="D67">
            <v>0</v>
          </cell>
          <cell r="E67">
            <v>0</v>
          </cell>
        </row>
        <row r="68">
          <cell r="A68" t="str">
            <v>1100316</v>
          </cell>
          <cell r="B68" t="str">
            <v>商业服务业等</v>
          </cell>
          <cell r="C68">
            <v>0</v>
          </cell>
          <cell r="D68">
            <v>80</v>
          </cell>
          <cell r="E68">
            <v>0</v>
          </cell>
        </row>
        <row r="69">
          <cell r="A69" t="str">
            <v>1100317</v>
          </cell>
          <cell r="B69" t="str">
            <v>金融</v>
          </cell>
          <cell r="C69">
            <v>0</v>
          </cell>
          <cell r="D69">
            <v>0</v>
          </cell>
          <cell r="E69">
            <v>0</v>
          </cell>
        </row>
        <row r="70">
          <cell r="A70" t="str">
            <v>1100320</v>
          </cell>
          <cell r="B70" t="str">
            <v>自然资源海洋气象等</v>
          </cell>
          <cell r="C70">
            <v>0</v>
          </cell>
          <cell r="D70">
            <v>0</v>
          </cell>
          <cell r="E70">
            <v>0</v>
          </cell>
        </row>
        <row r="71">
          <cell r="A71" t="str">
            <v>1100321</v>
          </cell>
          <cell r="B71" t="str">
            <v>住房保障</v>
          </cell>
          <cell r="C71">
            <v>0</v>
          </cell>
          <cell r="D71">
            <v>3611</v>
          </cell>
          <cell r="E71">
            <v>0</v>
          </cell>
        </row>
        <row r="72">
          <cell r="A72" t="str">
            <v>1100322</v>
          </cell>
          <cell r="B72" t="str">
            <v>粮油物资储备</v>
          </cell>
          <cell r="C72">
            <v>0</v>
          </cell>
          <cell r="D72">
            <v>0</v>
          </cell>
          <cell r="E72">
            <v>0</v>
          </cell>
        </row>
        <row r="73">
          <cell r="A73" t="str">
            <v>1100324</v>
          </cell>
          <cell r="B73" t="str">
            <v>灾害防治及应急管理</v>
          </cell>
          <cell r="C73">
            <v>0</v>
          </cell>
          <cell r="D73">
            <v>1722</v>
          </cell>
          <cell r="E73">
            <v>0</v>
          </cell>
        </row>
        <row r="74">
          <cell r="A74" t="str">
            <v>1100399</v>
          </cell>
          <cell r="B74" t="str">
            <v>其他收入</v>
          </cell>
          <cell r="C74">
            <v>0</v>
          </cell>
          <cell r="D74">
            <v>8392</v>
          </cell>
          <cell r="E74">
            <v>0</v>
          </cell>
        </row>
      </sheetData>
      <sheetData sheetId="9" refreshError="1">
        <row r="7">
          <cell r="A7" t="str">
            <v>110090102</v>
          </cell>
        </row>
        <row r="7">
          <cell r="C7">
            <v>65000</v>
          </cell>
          <cell r="D7">
            <v>0</v>
          </cell>
          <cell r="E7">
            <v>34388</v>
          </cell>
        </row>
        <row r="8">
          <cell r="A8" t="str">
            <v>23008</v>
          </cell>
        </row>
        <row r="8">
          <cell r="C8">
            <v>0</v>
          </cell>
          <cell r="D8">
            <v>0</v>
          </cell>
          <cell r="E8">
            <v>0</v>
          </cell>
        </row>
        <row r="9">
          <cell r="A9" t="str">
            <v>11008</v>
          </cell>
        </row>
        <row r="9">
          <cell r="C9">
            <v>18000</v>
          </cell>
          <cell r="D9">
            <v>18000</v>
          </cell>
          <cell r="E9">
            <v>0</v>
          </cell>
        </row>
        <row r="10">
          <cell r="A10" t="str">
            <v>110080002</v>
          </cell>
        </row>
        <row r="10">
          <cell r="E10">
            <v>0</v>
          </cell>
        </row>
        <row r="11">
          <cell r="A11" t="str">
            <v>110080003</v>
          </cell>
        </row>
        <row r="11">
          <cell r="E11">
            <v>0</v>
          </cell>
        </row>
        <row r="12">
          <cell r="A12" t="str">
            <v>1100102</v>
          </cell>
        </row>
        <row r="12">
          <cell r="C12">
            <v>372</v>
          </cell>
          <cell r="D12">
            <v>372</v>
          </cell>
          <cell r="E12">
            <v>372</v>
          </cell>
        </row>
        <row r="13">
          <cell r="A13" t="str">
            <v>1100103</v>
          </cell>
        </row>
        <row r="13">
          <cell r="C13">
            <v>1667</v>
          </cell>
          <cell r="D13">
            <v>1667</v>
          </cell>
          <cell r="E13">
            <v>1667</v>
          </cell>
        </row>
        <row r="14">
          <cell r="A14" t="str">
            <v>1100104</v>
          </cell>
        </row>
        <row r="14">
          <cell r="C14">
            <v>1308</v>
          </cell>
          <cell r="D14">
            <v>1308</v>
          </cell>
          <cell r="E14">
            <v>1308</v>
          </cell>
        </row>
        <row r="15">
          <cell r="A15" t="str">
            <v>1100105</v>
          </cell>
        </row>
        <row r="15">
          <cell r="C15">
            <v>4</v>
          </cell>
          <cell r="D15">
            <v>4</v>
          </cell>
          <cell r="E15">
            <v>4</v>
          </cell>
        </row>
        <row r="16">
          <cell r="A16" t="str">
            <v>1100106</v>
          </cell>
        </row>
        <row r="16">
          <cell r="C16">
            <v>6934</v>
          </cell>
          <cell r="D16">
            <v>6934</v>
          </cell>
          <cell r="E16">
            <v>6934</v>
          </cell>
        </row>
        <row r="17">
          <cell r="A17" t="str">
            <v>1100199</v>
          </cell>
        </row>
        <row r="18">
          <cell r="A18" t="str">
            <v>1100201</v>
          </cell>
        </row>
        <row r="19">
          <cell r="A19" t="str">
            <v>1100202</v>
          </cell>
        </row>
        <row r="19">
          <cell r="C19">
            <v>86394</v>
          </cell>
          <cell r="D19">
            <v>105770</v>
          </cell>
          <cell r="E19">
            <v>105770</v>
          </cell>
        </row>
        <row r="20">
          <cell r="A20" t="str">
            <v>1100207</v>
          </cell>
        </row>
        <row r="20">
          <cell r="C20">
            <v>31812</v>
          </cell>
          <cell r="D20">
            <v>40020</v>
          </cell>
          <cell r="E20">
            <v>40020</v>
          </cell>
        </row>
        <row r="21">
          <cell r="A21" t="str">
            <v>1100208</v>
          </cell>
        </row>
        <row r="21">
          <cell r="C21">
            <v>205</v>
          </cell>
          <cell r="D21">
            <v>6231</v>
          </cell>
          <cell r="E21">
            <v>6231</v>
          </cell>
        </row>
        <row r="22">
          <cell r="A22" t="str">
            <v>110020891</v>
          </cell>
        </row>
        <row r="23">
          <cell r="A23" t="str">
            <v>1100212</v>
          </cell>
        </row>
        <row r="24">
          <cell r="A24" t="str">
            <v>1100214</v>
          </cell>
        </row>
        <row r="25">
          <cell r="A25" t="str">
            <v>1100225</v>
          </cell>
        </row>
        <row r="25">
          <cell r="C25">
            <v>4690</v>
          </cell>
          <cell r="D25">
            <v>6017</v>
          </cell>
          <cell r="E25">
            <v>6017</v>
          </cell>
        </row>
        <row r="26">
          <cell r="A26" t="str">
            <v>1100226</v>
          </cell>
        </row>
        <row r="26">
          <cell r="C26">
            <v>12329</v>
          </cell>
          <cell r="D26">
            <v>14521</v>
          </cell>
          <cell r="E26">
            <v>14521</v>
          </cell>
        </row>
        <row r="27">
          <cell r="A27" t="str">
            <v>1100227</v>
          </cell>
        </row>
        <row r="27">
          <cell r="C27">
            <v>25246</v>
          </cell>
          <cell r="D27">
            <v>26879</v>
          </cell>
          <cell r="E27">
            <v>26879</v>
          </cell>
        </row>
        <row r="28">
          <cell r="A28" t="str">
            <v>1100228</v>
          </cell>
        </row>
        <row r="28">
          <cell r="C28">
            <v>2300</v>
          </cell>
          <cell r="D28">
            <v>3900</v>
          </cell>
          <cell r="E28">
            <v>3900</v>
          </cell>
        </row>
        <row r="29">
          <cell r="A29" t="str">
            <v>1100229</v>
          </cell>
        </row>
        <row r="30">
          <cell r="A30" t="str">
            <v>1100230</v>
          </cell>
        </row>
        <row r="31">
          <cell r="A31" t="str">
            <v>1100231</v>
          </cell>
        </row>
        <row r="31">
          <cell r="C31">
            <v>10066</v>
          </cell>
          <cell r="D31">
            <v>12304</v>
          </cell>
          <cell r="E31">
            <v>12304</v>
          </cell>
        </row>
        <row r="32">
          <cell r="A32" t="str">
            <v>1100241</v>
          </cell>
        </row>
        <row r="33">
          <cell r="A33" t="str">
            <v>1100242</v>
          </cell>
        </row>
        <row r="34">
          <cell r="A34" t="str">
            <v>1100243</v>
          </cell>
        </row>
        <row r="35">
          <cell r="A35" t="str">
            <v>1100244</v>
          </cell>
        </row>
        <row r="35">
          <cell r="C35">
            <v>1490</v>
          </cell>
          <cell r="D35">
            <v>1791</v>
          </cell>
          <cell r="E35">
            <v>1791</v>
          </cell>
        </row>
        <row r="36">
          <cell r="A36" t="str">
            <v>1100245</v>
          </cell>
        </row>
        <row r="36">
          <cell r="C36">
            <v>19534</v>
          </cell>
          <cell r="D36">
            <v>22205</v>
          </cell>
          <cell r="E36">
            <v>22205</v>
          </cell>
        </row>
        <row r="37">
          <cell r="A37" t="str">
            <v>1100246</v>
          </cell>
        </row>
        <row r="38">
          <cell r="A38" t="str">
            <v>1100247</v>
          </cell>
        </row>
        <row r="38">
          <cell r="C38">
            <v>397</v>
          </cell>
          <cell r="D38">
            <v>449</v>
          </cell>
          <cell r="E38">
            <v>449</v>
          </cell>
        </row>
        <row r="39">
          <cell r="A39" t="str">
            <v>1100248</v>
          </cell>
        </row>
        <row r="39">
          <cell r="C39">
            <v>16941</v>
          </cell>
          <cell r="D39">
            <v>23021</v>
          </cell>
          <cell r="E39">
            <v>23021</v>
          </cell>
        </row>
        <row r="40">
          <cell r="A40" t="str">
            <v>1100249</v>
          </cell>
        </row>
        <row r="40">
          <cell r="C40">
            <v>7293</v>
          </cell>
          <cell r="D40">
            <v>11609</v>
          </cell>
          <cell r="E40">
            <v>11609</v>
          </cell>
        </row>
        <row r="41">
          <cell r="A41" t="str">
            <v>1100250</v>
          </cell>
        </row>
        <row r="41">
          <cell r="C41">
            <v>1317</v>
          </cell>
          <cell r="D41">
            <v>1515</v>
          </cell>
          <cell r="E41">
            <v>1515</v>
          </cell>
        </row>
        <row r="42">
          <cell r="A42" t="str">
            <v>1100251</v>
          </cell>
        </row>
        <row r="43">
          <cell r="A43" t="str">
            <v>1100252</v>
          </cell>
        </row>
        <row r="43">
          <cell r="C43">
            <v>38710</v>
          </cell>
          <cell r="D43">
            <v>52236</v>
          </cell>
          <cell r="E43">
            <v>52236</v>
          </cell>
        </row>
        <row r="44">
          <cell r="A44" t="str">
            <v>1100253</v>
          </cell>
        </row>
        <row r="44">
          <cell r="D44">
            <v>10901</v>
          </cell>
          <cell r="E44">
            <v>10901</v>
          </cell>
        </row>
        <row r="45">
          <cell r="A45" t="str">
            <v>1100254</v>
          </cell>
        </row>
        <row r="46">
          <cell r="A46" t="str">
            <v>1100255</v>
          </cell>
        </row>
        <row r="47">
          <cell r="A47" t="str">
            <v>1100256</v>
          </cell>
        </row>
        <row r="48">
          <cell r="A48" t="str">
            <v>1100257</v>
          </cell>
        </row>
        <row r="49">
          <cell r="A49" t="str">
            <v>1100258</v>
          </cell>
        </row>
        <row r="49">
          <cell r="C49">
            <v>143</v>
          </cell>
          <cell r="D49">
            <v>1097</v>
          </cell>
          <cell r="E49">
            <v>1097</v>
          </cell>
        </row>
        <row r="50">
          <cell r="A50" t="str">
            <v>1100259</v>
          </cell>
        </row>
        <row r="51">
          <cell r="A51" t="str">
            <v>1100260</v>
          </cell>
        </row>
        <row r="51">
          <cell r="D51">
            <v>176</v>
          </cell>
          <cell r="E51">
            <v>176</v>
          </cell>
        </row>
        <row r="52">
          <cell r="A52" t="str">
            <v>1100269</v>
          </cell>
        </row>
        <row r="53">
          <cell r="A53" t="str">
            <v>1100299</v>
          </cell>
        </row>
        <row r="53">
          <cell r="C53">
            <v>354</v>
          </cell>
          <cell r="D53">
            <v>399</v>
          </cell>
          <cell r="E53">
            <v>399</v>
          </cell>
        </row>
        <row r="54">
          <cell r="A54" t="str">
            <v>1100301</v>
          </cell>
        </row>
        <row r="54">
          <cell r="C54">
            <v>1</v>
          </cell>
          <cell r="D54">
            <v>92</v>
          </cell>
          <cell r="E54">
            <v>1</v>
          </cell>
        </row>
        <row r="55">
          <cell r="A55" t="str">
            <v>1100302</v>
          </cell>
        </row>
        <row r="56">
          <cell r="A56" t="str">
            <v>1100303</v>
          </cell>
        </row>
        <row r="56">
          <cell r="D56">
            <v>12</v>
          </cell>
        </row>
        <row r="57">
          <cell r="A57" t="str">
            <v>1100304</v>
          </cell>
        </row>
        <row r="57">
          <cell r="D57">
            <v>73</v>
          </cell>
        </row>
        <row r="58">
          <cell r="A58" t="str">
            <v>1100305</v>
          </cell>
        </row>
        <row r="58">
          <cell r="D58">
            <v>1557</v>
          </cell>
        </row>
        <row r="59">
          <cell r="A59" t="str">
            <v>1100306</v>
          </cell>
        </row>
        <row r="59">
          <cell r="D59">
            <v>94</v>
          </cell>
        </row>
        <row r="60">
          <cell r="A60" t="str">
            <v>1100307</v>
          </cell>
        </row>
        <row r="60">
          <cell r="D60">
            <v>275</v>
          </cell>
        </row>
        <row r="61">
          <cell r="A61" t="str">
            <v>1100308</v>
          </cell>
        </row>
        <row r="61">
          <cell r="D61">
            <v>109</v>
          </cell>
        </row>
        <row r="62">
          <cell r="A62" t="str">
            <v>1100310</v>
          </cell>
        </row>
        <row r="62">
          <cell r="C62">
            <v>238</v>
          </cell>
          <cell r="D62">
            <v>309</v>
          </cell>
          <cell r="E62">
            <v>214</v>
          </cell>
        </row>
        <row r="63">
          <cell r="A63" t="str">
            <v>1100311</v>
          </cell>
        </row>
        <row r="63">
          <cell r="D63">
            <v>1379</v>
          </cell>
        </row>
        <row r="64">
          <cell r="A64" t="str">
            <v>1100312</v>
          </cell>
        </row>
        <row r="64">
          <cell r="D64">
            <v>2680</v>
          </cell>
        </row>
        <row r="65">
          <cell r="A65" t="str">
            <v>1100313</v>
          </cell>
        </row>
        <row r="65">
          <cell r="C65">
            <v>1537</v>
          </cell>
          <cell r="D65">
            <v>8729</v>
          </cell>
          <cell r="E65">
            <v>2215</v>
          </cell>
        </row>
        <row r="66">
          <cell r="A66" t="str">
            <v>1100314</v>
          </cell>
        </row>
        <row r="66">
          <cell r="D66">
            <v>6209</v>
          </cell>
        </row>
        <row r="67">
          <cell r="A67" t="str">
            <v>1100315</v>
          </cell>
        </row>
        <row r="68">
          <cell r="A68" t="str">
            <v>1100316</v>
          </cell>
        </row>
        <row r="68">
          <cell r="D68">
            <v>80</v>
          </cell>
        </row>
        <row r="69">
          <cell r="A69" t="str">
            <v>1100317</v>
          </cell>
        </row>
        <row r="70">
          <cell r="A70" t="str">
            <v>1100320</v>
          </cell>
        </row>
        <row r="71">
          <cell r="A71" t="str">
            <v>1100321</v>
          </cell>
        </row>
        <row r="71">
          <cell r="D71">
            <v>3611</v>
          </cell>
        </row>
        <row r="72">
          <cell r="A72" t="str">
            <v>1100322</v>
          </cell>
        </row>
        <row r="73">
          <cell r="A73" t="str">
            <v>1100324</v>
          </cell>
        </row>
        <row r="73">
          <cell r="D73">
            <v>1722</v>
          </cell>
        </row>
        <row r="74">
          <cell r="A74" t="str">
            <v>1100399</v>
          </cell>
        </row>
        <row r="74">
          <cell r="D74">
            <v>8392</v>
          </cell>
        </row>
        <row r="75">
          <cell r="A75" t="str">
            <v>1100601</v>
          </cell>
        </row>
        <row r="76">
          <cell r="A76" t="str">
            <v>1100602</v>
          </cell>
        </row>
        <row r="77">
          <cell r="A77" t="str">
            <v>110060291</v>
          </cell>
        </row>
        <row r="78">
          <cell r="A78" t="str">
            <v>110090103</v>
          </cell>
        </row>
        <row r="79">
          <cell r="A79" t="str">
            <v>110090199</v>
          </cell>
        </row>
        <row r="80">
          <cell r="A80" t="str">
            <v>110110101</v>
          </cell>
        </row>
        <row r="80">
          <cell r="D80">
            <v>12200</v>
          </cell>
        </row>
        <row r="81">
          <cell r="A81" t="str">
            <v>110110102</v>
          </cell>
        </row>
        <row r="82">
          <cell r="A82" t="str">
            <v>110110103</v>
          </cell>
        </row>
        <row r="83">
          <cell r="A83" t="str">
            <v>110110104</v>
          </cell>
        </row>
        <row r="84">
          <cell r="A84" t="str">
            <v>11015</v>
          </cell>
        </row>
        <row r="84">
          <cell r="C84">
            <v>1743</v>
          </cell>
          <cell r="D84">
            <v>5670</v>
          </cell>
          <cell r="E84">
            <v>1014</v>
          </cell>
        </row>
        <row r="85">
          <cell r="A85" t="str">
            <v>1102101</v>
          </cell>
        </row>
        <row r="86">
          <cell r="A86" t="str">
            <v>1102101</v>
          </cell>
        </row>
        <row r="87">
          <cell r="A87" t="str">
            <v>1102101</v>
          </cell>
        </row>
        <row r="88">
          <cell r="A88" t="str">
            <v>1102102</v>
          </cell>
        </row>
        <row r="89">
          <cell r="A89" t="str">
            <v>1102102</v>
          </cell>
        </row>
        <row r="90">
          <cell r="A90" t="str">
            <v>1102102</v>
          </cell>
        </row>
        <row r="91">
          <cell r="A91" t="str">
            <v>1102103</v>
          </cell>
        </row>
        <row r="92">
          <cell r="A92" t="str">
            <v>1102103</v>
          </cell>
        </row>
        <row r="93">
          <cell r="A93" t="str">
            <v>1102103</v>
          </cell>
        </row>
        <row r="94">
          <cell r="A94" t="str">
            <v>1102199</v>
          </cell>
        </row>
        <row r="95">
          <cell r="A95" t="str">
            <v>1102199</v>
          </cell>
        </row>
        <row r="96">
          <cell r="A96" t="str">
            <v>1102199</v>
          </cell>
        </row>
        <row r="97">
          <cell r="A97" t="str">
            <v>105040101</v>
          </cell>
        </row>
        <row r="98">
          <cell r="A98" t="str">
            <v>105040102</v>
          </cell>
        </row>
        <row r="99">
          <cell r="A99" t="str">
            <v>105040103</v>
          </cell>
        </row>
        <row r="100">
          <cell r="A100" t="str">
            <v>105040104</v>
          </cell>
        </row>
        <row r="101">
          <cell r="A101" t="str">
            <v>23001</v>
          </cell>
        </row>
        <row r="102">
          <cell r="A102" t="str">
            <v>23002</v>
          </cell>
        </row>
        <row r="103">
          <cell r="A103" t="str">
            <v>2300291</v>
          </cell>
        </row>
        <row r="104">
          <cell r="A104" t="str">
            <v>23003</v>
          </cell>
        </row>
        <row r="105">
          <cell r="A105" t="str">
            <v>2300601</v>
          </cell>
        </row>
        <row r="105">
          <cell r="C105">
            <v>24669</v>
          </cell>
          <cell r="D105">
            <v>22564</v>
          </cell>
          <cell r="E105">
            <v>22688</v>
          </cell>
        </row>
        <row r="106">
          <cell r="A106" t="str">
            <v>2300602</v>
          </cell>
        </row>
        <row r="106">
          <cell r="C106">
            <v>812</v>
          </cell>
          <cell r="D106">
            <v>436</v>
          </cell>
          <cell r="E106">
            <v>812</v>
          </cell>
        </row>
        <row r="107">
          <cell r="A107" t="str">
            <v>230060291</v>
          </cell>
        </row>
        <row r="108">
          <cell r="A108" t="str">
            <v>2300901</v>
          </cell>
        </row>
        <row r="109">
          <cell r="A109" t="str">
            <v>230090102</v>
          </cell>
        </row>
        <row r="110">
          <cell r="A110" t="str">
            <v>230090103</v>
          </cell>
        </row>
        <row r="111">
          <cell r="A111" t="str">
            <v>2301101</v>
          </cell>
        </row>
        <row r="112">
          <cell r="A112" t="str">
            <v>2301102</v>
          </cell>
        </row>
        <row r="113">
          <cell r="A113" t="str">
            <v>2301103</v>
          </cell>
        </row>
        <row r="114">
          <cell r="A114" t="str">
            <v>2301104</v>
          </cell>
        </row>
        <row r="115">
          <cell r="A115" t="str">
            <v>230110403</v>
          </cell>
        </row>
        <row r="116">
          <cell r="A116" t="str">
            <v>23015</v>
          </cell>
        </row>
        <row r="116">
          <cell r="D116">
            <v>1014</v>
          </cell>
        </row>
        <row r="117">
          <cell r="A117" t="str">
            <v>23016</v>
          </cell>
        </row>
        <row r="118">
          <cell r="A118" t="str">
            <v>2302101</v>
          </cell>
        </row>
        <row r="119">
          <cell r="A119" t="str">
            <v>2302101</v>
          </cell>
        </row>
        <row r="120">
          <cell r="A120" t="str">
            <v>2302101</v>
          </cell>
        </row>
        <row r="121">
          <cell r="A121" t="str">
            <v>2302102</v>
          </cell>
        </row>
        <row r="122">
          <cell r="A122" t="str">
            <v>2302102</v>
          </cell>
        </row>
        <row r="123">
          <cell r="A123" t="str">
            <v>2302102</v>
          </cell>
        </row>
        <row r="124">
          <cell r="A124" t="str">
            <v>2302103</v>
          </cell>
        </row>
        <row r="125">
          <cell r="A125" t="str">
            <v>2302103</v>
          </cell>
        </row>
        <row r="126">
          <cell r="A126" t="str">
            <v>2302103</v>
          </cell>
        </row>
        <row r="127">
          <cell r="A127" t="str">
            <v>2302199</v>
          </cell>
        </row>
        <row r="128">
          <cell r="A128" t="str">
            <v>2302199</v>
          </cell>
        </row>
        <row r="129">
          <cell r="A129" t="str">
            <v>2302199</v>
          </cell>
        </row>
        <row r="130">
          <cell r="A130" t="str">
            <v>2310301</v>
          </cell>
        </row>
        <row r="130">
          <cell r="C130">
            <v>4484</v>
          </cell>
          <cell r="D130">
            <v>4484</v>
          </cell>
          <cell r="E130">
            <v>670</v>
          </cell>
        </row>
        <row r="131">
          <cell r="A131" t="str">
            <v>2310302</v>
          </cell>
        </row>
        <row r="132">
          <cell r="A132" t="str">
            <v>2310303</v>
          </cell>
        </row>
        <row r="133">
          <cell r="A133" t="str">
            <v>2310399</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单位信息录入表"/>
      <sheetName val="人员信息录入表"/>
      <sheetName val="基础编码"/>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1"/>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简介"/>
      <sheetName val="使用说明"/>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row r="1">
          <cell r="K1" t="str">
            <v>42_湖北省</v>
          </cell>
          <cell r="L1" t="str">
            <v>不能提取！原因：上年地方财政预算表名称校验不通过！</v>
          </cell>
        </row>
        <row r="2">
          <cell r="I2" t="str">
            <v>预算四舍五入到万元</v>
          </cell>
        </row>
      </sheetData>
      <sheetData sheetId="6"/>
      <sheetData sheetId="7">
        <row r="10">
          <cell r="F10">
            <v>3476</v>
          </cell>
        </row>
        <row r="11">
          <cell r="C11">
            <v>0</v>
          </cell>
        </row>
        <row r="11">
          <cell r="E11">
            <v>0</v>
          </cell>
          <cell r="F11">
            <v>0</v>
          </cell>
        </row>
        <row r="12">
          <cell r="C12">
            <v>0</v>
          </cell>
        </row>
        <row r="12">
          <cell r="E12">
            <v>0</v>
          </cell>
          <cell r="F12">
            <v>0</v>
          </cell>
        </row>
        <row r="13">
          <cell r="C13">
            <v>400</v>
          </cell>
        </row>
        <row r="13">
          <cell r="E13">
            <v>395</v>
          </cell>
          <cell r="F13">
            <v>491</v>
          </cell>
        </row>
        <row r="14">
          <cell r="C14">
            <v>0</v>
          </cell>
        </row>
        <row r="14">
          <cell r="E14">
            <v>93</v>
          </cell>
          <cell r="F14">
            <v>0</v>
          </cell>
        </row>
        <row r="15">
          <cell r="C15">
            <v>0</v>
          </cell>
        </row>
        <row r="15">
          <cell r="E15">
            <v>0</v>
          </cell>
          <cell r="F15">
            <v>0</v>
          </cell>
        </row>
        <row r="16">
          <cell r="C16">
            <v>941</v>
          </cell>
        </row>
        <row r="16">
          <cell r="E16">
            <v>835</v>
          </cell>
          <cell r="F16">
            <v>890</v>
          </cell>
        </row>
        <row r="17">
          <cell r="C17">
            <v>0</v>
          </cell>
        </row>
        <row r="17">
          <cell r="E17">
            <v>0</v>
          </cell>
          <cell r="F17">
            <v>0</v>
          </cell>
        </row>
        <row r="18">
          <cell r="C18">
            <v>682</v>
          </cell>
        </row>
        <row r="18">
          <cell r="E18">
            <v>778</v>
          </cell>
          <cell r="F18">
            <v>541</v>
          </cell>
        </row>
        <row r="19">
          <cell r="E19">
            <v>120</v>
          </cell>
          <cell r="F19">
            <v>0</v>
          </cell>
        </row>
        <row r="20">
          <cell r="C20">
            <v>0</v>
          </cell>
        </row>
        <row r="20">
          <cell r="E20">
            <v>0</v>
          </cell>
          <cell r="F20">
            <v>0</v>
          </cell>
        </row>
        <row r="21">
          <cell r="C21">
            <v>0</v>
          </cell>
        </row>
        <row r="21">
          <cell r="E21">
            <v>0</v>
          </cell>
          <cell r="F21">
            <v>0</v>
          </cell>
        </row>
        <row r="22">
          <cell r="C22">
            <v>0</v>
          </cell>
        </row>
        <row r="22">
          <cell r="E22">
            <v>0</v>
          </cell>
          <cell r="F22">
            <v>0</v>
          </cell>
        </row>
        <row r="23">
          <cell r="C23">
            <v>0</v>
          </cell>
        </row>
        <row r="23">
          <cell r="E23">
            <v>0</v>
          </cell>
          <cell r="F23">
            <v>0</v>
          </cell>
        </row>
        <row r="24">
          <cell r="C24">
            <v>0</v>
          </cell>
        </row>
        <row r="24">
          <cell r="E24">
            <v>0</v>
          </cell>
          <cell r="F24">
            <v>0</v>
          </cell>
        </row>
        <row r="25">
          <cell r="C25">
            <v>0</v>
          </cell>
        </row>
        <row r="25">
          <cell r="E25">
            <v>0</v>
          </cell>
          <cell r="F25">
            <v>0</v>
          </cell>
        </row>
        <row r="26">
          <cell r="C26">
            <v>0</v>
          </cell>
        </row>
        <row r="26">
          <cell r="E26">
            <v>0</v>
          </cell>
          <cell r="F26">
            <v>0</v>
          </cell>
        </row>
        <row r="27">
          <cell r="C27">
            <v>0</v>
          </cell>
        </row>
        <row r="27">
          <cell r="E27">
            <v>0</v>
          </cell>
          <cell r="F27">
            <v>0</v>
          </cell>
        </row>
        <row r="28">
          <cell r="C28">
            <v>0</v>
          </cell>
        </row>
        <row r="28">
          <cell r="E28">
            <v>0</v>
          </cell>
          <cell r="F28">
            <v>0</v>
          </cell>
        </row>
        <row r="29">
          <cell r="C29">
            <v>344</v>
          </cell>
        </row>
        <row r="29">
          <cell r="E29">
            <v>359</v>
          </cell>
          <cell r="F29">
            <v>321</v>
          </cell>
        </row>
        <row r="30">
          <cell r="C30">
            <v>0</v>
          </cell>
        </row>
        <row r="30">
          <cell r="E30">
            <v>0</v>
          </cell>
          <cell r="F30">
            <v>0</v>
          </cell>
        </row>
        <row r="31">
          <cell r="C31">
            <v>0</v>
          </cell>
        </row>
        <row r="31">
          <cell r="E31">
            <v>0</v>
          </cell>
          <cell r="F31">
            <v>0</v>
          </cell>
        </row>
        <row r="32">
          <cell r="C32">
            <v>3</v>
          </cell>
        </row>
        <row r="32">
          <cell r="E32">
            <v>0</v>
          </cell>
          <cell r="F32">
            <v>9</v>
          </cell>
        </row>
        <row r="33">
          <cell r="C33">
            <v>0</v>
          </cell>
        </row>
        <row r="33">
          <cell r="E33">
            <v>0</v>
          </cell>
          <cell r="F33">
            <v>0</v>
          </cell>
        </row>
        <row r="34">
          <cell r="C34">
            <v>0</v>
          </cell>
        </row>
        <row r="34">
          <cell r="E34">
            <v>0</v>
          </cell>
          <cell r="F34">
            <v>0</v>
          </cell>
        </row>
        <row r="35">
          <cell r="C35">
            <v>0</v>
          </cell>
        </row>
        <row r="35">
          <cell r="E35">
            <v>0</v>
          </cell>
          <cell r="F35">
            <v>0</v>
          </cell>
        </row>
        <row r="36">
          <cell r="C36">
            <v>0</v>
          </cell>
        </row>
        <row r="36">
          <cell r="E36">
            <v>0</v>
          </cell>
          <cell r="F36">
            <v>0</v>
          </cell>
        </row>
        <row r="37">
          <cell r="C37">
            <v>8471</v>
          </cell>
        </row>
        <row r="37">
          <cell r="E37">
            <v>3649</v>
          </cell>
          <cell r="F37">
            <v>8729</v>
          </cell>
        </row>
        <row r="38">
          <cell r="C38">
            <v>0</v>
          </cell>
        </row>
        <row r="38">
          <cell r="E38">
            <v>0</v>
          </cell>
          <cell r="F38">
            <v>0</v>
          </cell>
        </row>
        <row r="39">
          <cell r="C39">
            <v>157</v>
          </cell>
        </row>
        <row r="39">
          <cell r="E39">
            <v>156</v>
          </cell>
          <cell r="F39">
            <v>1046</v>
          </cell>
        </row>
        <row r="40">
          <cell r="C40">
            <v>0</v>
          </cell>
        </row>
        <row r="40">
          <cell r="E40">
            <v>0</v>
          </cell>
          <cell r="F40">
            <v>0</v>
          </cell>
        </row>
        <row r="41">
          <cell r="C41">
            <v>0</v>
          </cell>
        </row>
        <row r="41">
          <cell r="E41">
            <v>0</v>
          </cell>
          <cell r="F41">
            <v>0</v>
          </cell>
        </row>
        <row r="42">
          <cell r="C42">
            <v>0</v>
          </cell>
        </row>
        <row r="42">
          <cell r="E42">
            <v>0</v>
          </cell>
          <cell r="F42">
            <v>0</v>
          </cell>
        </row>
        <row r="43">
          <cell r="C43">
            <v>0</v>
          </cell>
        </row>
        <row r="43">
          <cell r="E43">
            <v>0</v>
          </cell>
          <cell r="F43">
            <v>0</v>
          </cell>
        </row>
        <row r="44">
          <cell r="C44">
            <v>2948</v>
          </cell>
        </row>
        <row r="44">
          <cell r="E44">
            <v>2908</v>
          </cell>
          <cell r="F44">
            <v>3185</v>
          </cell>
        </row>
        <row r="45">
          <cell r="C45">
            <v>5100</v>
          </cell>
        </row>
        <row r="45">
          <cell r="E45">
            <v>1805</v>
          </cell>
          <cell r="F45">
            <v>2979</v>
          </cell>
        </row>
        <row r="46">
          <cell r="C46">
            <v>521</v>
          </cell>
        </row>
        <row r="46">
          <cell r="E46">
            <v>607</v>
          </cell>
          <cell r="F46">
            <v>556</v>
          </cell>
        </row>
        <row r="47">
          <cell r="C47">
            <v>0</v>
          </cell>
        </row>
        <row r="47">
          <cell r="E47">
            <v>25</v>
          </cell>
          <cell r="F47">
            <v>38</v>
          </cell>
        </row>
        <row r="48">
          <cell r="C48">
            <v>0</v>
          </cell>
        </row>
        <row r="48">
          <cell r="E48">
            <v>0</v>
          </cell>
          <cell r="F48">
            <v>0</v>
          </cell>
        </row>
        <row r="49">
          <cell r="C49">
            <v>0</v>
          </cell>
        </row>
        <row r="49">
          <cell r="E49">
            <v>0</v>
          </cell>
          <cell r="F49">
            <v>0</v>
          </cell>
        </row>
        <row r="50">
          <cell r="C50">
            <v>0</v>
          </cell>
        </row>
        <row r="50">
          <cell r="E50">
            <v>0</v>
          </cell>
          <cell r="F50">
            <v>0</v>
          </cell>
        </row>
        <row r="51">
          <cell r="C51">
            <v>0</v>
          </cell>
        </row>
        <row r="51">
          <cell r="E51">
            <v>0</v>
          </cell>
          <cell r="F51">
            <v>0</v>
          </cell>
        </row>
        <row r="52">
          <cell r="C52">
            <v>0</v>
          </cell>
        </row>
        <row r="52">
          <cell r="E52">
            <v>0</v>
          </cell>
          <cell r="F52">
            <v>0</v>
          </cell>
        </row>
        <row r="53">
          <cell r="C53">
            <v>0</v>
          </cell>
        </row>
        <row r="53">
          <cell r="E53">
            <v>1</v>
          </cell>
          <cell r="F53">
            <v>0</v>
          </cell>
        </row>
        <row r="54">
          <cell r="C54">
            <v>0</v>
          </cell>
        </row>
        <row r="54">
          <cell r="E54">
            <v>0</v>
          </cell>
          <cell r="F54">
            <v>0</v>
          </cell>
        </row>
        <row r="55">
          <cell r="C55">
            <v>0</v>
          </cell>
        </row>
        <row r="55">
          <cell r="E55">
            <v>494</v>
          </cell>
          <cell r="F55">
            <v>0</v>
          </cell>
        </row>
        <row r="56">
          <cell r="C56">
            <v>274</v>
          </cell>
        </row>
        <row r="56">
          <cell r="E56">
            <v>369</v>
          </cell>
          <cell r="F56">
            <v>362</v>
          </cell>
        </row>
        <row r="57">
          <cell r="C57">
            <v>0</v>
          </cell>
        </row>
        <row r="57">
          <cell r="E57">
            <v>0</v>
          </cell>
          <cell r="F57">
            <v>0</v>
          </cell>
        </row>
        <row r="58">
          <cell r="C58">
            <v>0</v>
          </cell>
        </row>
        <row r="58">
          <cell r="E58">
            <v>0</v>
          </cell>
          <cell r="F58">
            <v>0</v>
          </cell>
        </row>
        <row r="59">
          <cell r="C59">
            <v>0</v>
          </cell>
        </row>
        <row r="59">
          <cell r="E59">
            <v>0</v>
          </cell>
          <cell r="F59">
            <v>0</v>
          </cell>
        </row>
        <row r="60">
          <cell r="C60">
            <v>58</v>
          </cell>
        </row>
        <row r="60">
          <cell r="E60">
            <v>62</v>
          </cell>
          <cell r="F60">
            <v>0</v>
          </cell>
        </row>
        <row r="61">
          <cell r="C61">
            <v>41</v>
          </cell>
        </row>
        <row r="61">
          <cell r="E61">
            <v>7</v>
          </cell>
          <cell r="F61">
            <v>0</v>
          </cell>
        </row>
        <row r="62">
          <cell r="C62">
            <v>0</v>
          </cell>
        </row>
        <row r="62">
          <cell r="E62">
            <v>13</v>
          </cell>
          <cell r="F62">
            <v>0</v>
          </cell>
        </row>
        <row r="63">
          <cell r="C63">
            <v>8</v>
          </cell>
        </row>
        <row r="63">
          <cell r="E63">
            <v>6</v>
          </cell>
          <cell r="F63">
            <v>0</v>
          </cell>
        </row>
        <row r="64">
          <cell r="C64">
            <v>0</v>
          </cell>
        </row>
        <row r="64">
          <cell r="E64">
            <v>0</v>
          </cell>
          <cell r="F64">
            <v>0</v>
          </cell>
        </row>
        <row r="65">
          <cell r="C65">
            <v>0</v>
          </cell>
        </row>
        <row r="65">
          <cell r="E65">
            <v>0</v>
          </cell>
          <cell r="F65">
            <v>0</v>
          </cell>
        </row>
        <row r="66">
          <cell r="C66">
            <v>2372</v>
          </cell>
        </row>
        <row r="66">
          <cell r="E66">
            <v>2348</v>
          </cell>
          <cell r="F66">
            <v>2186</v>
          </cell>
        </row>
        <row r="67">
          <cell r="C67">
            <v>0</v>
          </cell>
        </row>
        <row r="67">
          <cell r="E67">
            <v>0</v>
          </cell>
          <cell r="F67">
            <v>0</v>
          </cell>
        </row>
        <row r="68">
          <cell r="C68">
            <v>0</v>
          </cell>
        </row>
        <row r="68">
          <cell r="E68">
            <v>0</v>
          </cell>
          <cell r="F68">
            <v>0</v>
          </cell>
        </row>
        <row r="69">
          <cell r="C69">
            <v>0</v>
          </cell>
        </row>
        <row r="69">
          <cell r="E69">
            <v>0</v>
          </cell>
          <cell r="F69">
            <v>0</v>
          </cell>
        </row>
        <row r="70">
          <cell r="C70">
            <v>0</v>
          </cell>
        </row>
        <row r="70">
          <cell r="E70">
            <v>0</v>
          </cell>
          <cell r="F70">
            <v>0</v>
          </cell>
        </row>
        <row r="71">
          <cell r="C71">
            <v>0</v>
          </cell>
        </row>
        <row r="71">
          <cell r="E71">
            <v>0</v>
          </cell>
          <cell r="F71">
            <v>0</v>
          </cell>
        </row>
        <row r="72">
          <cell r="C72">
            <v>0</v>
          </cell>
        </row>
        <row r="72">
          <cell r="E72">
            <v>0</v>
          </cell>
          <cell r="F72">
            <v>0</v>
          </cell>
        </row>
        <row r="73">
          <cell r="C73">
            <v>0</v>
          </cell>
        </row>
        <row r="73">
          <cell r="E73">
            <v>30</v>
          </cell>
          <cell r="F73">
            <v>0</v>
          </cell>
        </row>
        <row r="74">
          <cell r="C74">
            <v>1114</v>
          </cell>
        </row>
        <row r="74">
          <cell r="E74">
            <v>712</v>
          </cell>
          <cell r="F74">
            <v>630</v>
          </cell>
        </row>
        <row r="75">
          <cell r="C75">
            <v>339</v>
          </cell>
        </row>
        <row r="75">
          <cell r="E75">
            <v>511</v>
          </cell>
          <cell r="F75">
            <v>185</v>
          </cell>
        </row>
        <row r="76">
          <cell r="C76">
            <v>482</v>
          </cell>
        </row>
        <row r="76">
          <cell r="E76">
            <v>326</v>
          </cell>
          <cell r="F76">
            <v>482</v>
          </cell>
        </row>
        <row r="77">
          <cell r="C77">
            <v>0</v>
          </cell>
        </row>
        <row r="77">
          <cell r="E77">
            <v>0</v>
          </cell>
          <cell r="F77">
            <v>0</v>
          </cell>
        </row>
        <row r="78">
          <cell r="C78">
            <v>0</v>
          </cell>
        </row>
        <row r="78">
          <cell r="E78">
            <v>0</v>
          </cell>
          <cell r="F78">
            <v>0</v>
          </cell>
        </row>
        <row r="79">
          <cell r="C79">
            <v>0</v>
          </cell>
        </row>
        <row r="79">
          <cell r="E79">
            <v>0</v>
          </cell>
          <cell r="F79">
            <v>0</v>
          </cell>
        </row>
        <row r="80">
          <cell r="C80">
            <v>0</v>
          </cell>
        </row>
        <row r="80">
          <cell r="E80">
            <v>0</v>
          </cell>
          <cell r="F80">
            <v>0</v>
          </cell>
        </row>
        <row r="81">
          <cell r="C81">
            <v>0</v>
          </cell>
        </row>
        <row r="81">
          <cell r="E81">
            <v>0</v>
          </cell>
          <cell r="F81">
            <v>0</v>
          </cell>
        </row>
        <row r="82">
          <cell r="C82">
            <v>0</v>
          </cell>
        </row>
        <row r="82">
          <cell r="E82">
            <v>0</v>
          </cell>
          <cell r="F82">
            <v>0</v>
          </cell>
        </row>
        <row r="83">
          <cell r="C83">
            <v>296</v>
          </cell>
        </row>
        <row r="83">
          <cell r="E83">
            <v>291</v>
          </cell>
          <cell r="F83">
            <v>265</v>
          </cell>
        </row>
        <row r="84">
          <cell r="C84">
            <v>0</v>
          </cell>
        </row>
        <row r="84">
          <cell r="E84">
            <v>0</v>
          </cell>
          <cell r="F84">
            <v>0</v>
          </cell>
        </row>
        <row r="85">
          <cell r="C85">
            <v>0</v>
          </cell>
        </row>
        <row r="85">
          <cell r="E85">
            <v>0</v>
          </cell>
          <cell r="F85">
            <v>0</v>
          </cell>
        </row>
        <row r="86">
          <cell r="C86">
            <v>90</v>
          </cell>
        </row>
        <row r="86">
          <cell r="E86">
            <v>104</v>
          </cell>
          <cell r="F86">
            <v>81</v>
          </cell>
        </row>
        <row r="87">
          <cell r="C87">
            <v>0</v>
          </cell>
        </row>
        <row r="87">
          <cell r="E87">
            <v>0</v>
          </cell>
          <cell r="F87">
            <v>0</v>
          </cell>
        </row>
        <row r="88">
          <cell r="C88">
            <v>0</v>
          </cell>
        </row>
        <row r="88">
          <cell r="E88">
            <v>0</v>
          </cell>
          <cell r="F88">
            <v>0</v>
          </cell>
        </row>
        <row r="89">
          <cell r="C89">
            <v>0</v>
          </cell>
        </row>
        <row r="89">
          <cell r="E89">
            <v>0</v>
          </cell>
          <cell r="F89">
            <v>0</v>
          </cell>
        </row>
        <row r="90">
          <cell r="C90">
            <v>0</v>
          </cell>
        </row>
        <row r="90">
          <cell r="E90">
            <v>0</v>
          </cell>
          <cell r="F90">
            <v>0</v>
          </cell>
        </row>
        <row r="91">
          <cell r="C91">
            <v>0</v>
          </cell>
        </row>
        <row r="91">
          <cell r="E91">
            <v>0</v>
          </cell>
          <cell r="F91">
            <v>0</v>
          </cell>
        </row>
        <row r="92">
          <cell r="C92">
            <v>0</v>
          </cell>
        </row>
        <row r="92">
          <cell r="E92">
            <v>0</v>
          </cell>
          <cell r="F92">
            <v>0</v>
          </cell>
        </row>
        <row r="93">
          <cell r="C93">
            <v>0</v>
          </cell>
        </row>
        <row r="93">
          <cell r="E93">
            <v>0</v>
          </cell>
          <cell r="F93">
            <v>0</v>
          </cell>
        </row>
        <row r="94">
          <cell r="C94">
            <v>0</v>
          </cell>
        </row>
        <row r="94">
          <cell r="E94">
            <v>0</v>
          </cell>
          <cell r="F94">
            <v>0</v>
          </cell>
        </row>
        <row r="95">
          <cell r="C95">
            <v>0</v>
          </cell>
        </row>
        <row r="95">
          <cell r="E95">
            <v>0</v>
          </cell>
          <cell r="F95">
            <v>0</v>
          </cell>
        </row>
        <row r="96">
          <cell r="C96">
            <v>0</v>
          </cell>
        </row>
        <row r="96">
          <cell r="E96">
            <v>0</v>
          </cell>
          <cell r="F96">
            <v>0</v>
          </cell>
        </row>
        <row r="97">
          <cell r="C97">
            <v>0</v>
          </cell>
        </row>
        <row r="97">
          <cell r="E97">
            <v>0</v>
          </cell>
          <cell r="F97">
            <v>0</v>
          </cell>
        </row>
        <row r="98">
          <cell r="C98">
            <v>0</v>
          </cell>
        </row>
        <row r="98">
          <cell r="E98">
            <v>0</v>
          </cell>
          <cell r="F98">
            <v>0</v>
          </cell>
        </row>
        <row r="99">
          <cell r="C99">
            <v>0</v>
          </cell>
        </row>
        <row r="99">
          <cell r="E99">
            <v>0</v>
          </cell>
          <cell r="F99">
            <v>0</v>
          </cell>
        </row>
        <row r="100">
          <cell r="C100">
            <v>0</v>
          </cell>
        </row>
        <row r="100">
          <cell r="E100">
            <v>0</v>
          </cell>
          <cell r="F100">
            <v>0</v>
          </cell>
        </row>
        <row r="101">
          <cell r="C101">
            <v>0</v>
          </cell>
        </row>
        <row r="101">
          <cell r="E101">
            <v>0</v>
          </cell>
          <cell r="F101">
            <v>0</v>
          </cell>
        </row>
        <row r="102">
          <cell r="C102">
            <v>0</v>
          </cell>
        </row>
        <row r="102">
          <cell r="E102">
            <v>0</v>
          </cell>
          <cell r="F102">
            <v>0</v>
          </cell>
        </row>
        <row r="103">
          <cell r="C103">
            <v>1460</v>
          </cell>
        </row>
        <row r="103">
          <cell r="E103">
            <v>1622</v>
          </cell>
          <cell r="F103">
            <v>1486</v>
          </cell>
        </row>
        <row r="104">
          <cell r="C104">
            <v>0</v>
          </cell>
        </row>
        <row r="104">
          <cell r="E104">
            <v>0</v>
          </cell>
          <cell r="F104">
            <v>0</v>
          </cell>
        </row>
        <row r="105">
          <cell r="C105">
            <v>0</v>
          </cell>
        </row>
        <row r="105">
          <cell r="E105">
            <v>0</v>
          </cell>
          <cell r="F105">
            <v>0</v>
          </cell>
        </row>
        <row r="106">
          <cell r="C106">
            <v>0</v>
          </cell>
        </row>
        <row r="106">
          <cell r="E106">
            <v>0</v>
          </cell>
          <cell r="F106">
            <v>0</v>
          </cell>
        </row>
        <row r="107">
          <cell r="C107">
            <v>0</v>
          </cell>
        </row>
        <row r="107">
          <cell r="E107">
            <v>0</v>
          </cell>
          <cell r="F107">
            <v>0</v>
          </cell>
        </row>
        <row r="108">
          <cell r="C108">
            <v>0</v>
          </cell>
        </row>
        <row r="108">
          <cell r="E108">
            <v>0</v>
          </cell>
          <cell r="F108">
            <v>0</v>
          </cell>
        </row>
        <row r="109">
          <cell r="C109">
            <v>0</v>
          </cell>
        </row>
        <row r="109">
          <cell r="E109">
            <v>0</v>
          </cell>
          <cell r="F109">
            <v>0</v>
          </cell>
        </row>
        <row r="110">
          <cell r="C110">
            <v>0</v>
          </cell>
        </row>
        <row r="110">
          <cell r="E110">
            <v>34</v>
          </cell>
          <cell r="F110">
            <v>32</v>
          </cell>
        </row>
        <row r="111">
          <cell r="C111">
            <v>0</v>
          </cell>
        </row>
        <row r="111">
          <cell r="E111">
            <v>0</v>
          </cell>
          <cell r="F111">
            <v>0</v>
          </cell>
        </row>
        <row r="112">
          <cell r="C112">
            <v>0</v>
          </cell>
        </row>
        <row r="112">
          <cell r="E112">
            <v>0</v>
          </cell>
          <cell r="F112">
            <v>0</v>
          </cell>
        </row>
        <row r="113">
          <cell r="C113">
            <v>0</v>
          </cell>
        </row>
        <row r="113">
          <cell r="E113">
            <v>0</v>
          </cell>
          <cell r="F113">
            <v>0</v>
          </cell>
        </row>
        <row r="114">
          <cell r="C114">
            <v>0</v>
          </cell>
        </row>
        <row r="114">
          <cell r="E114">
            <v>0</v>
          </cell>
          <cell r="F114">
            <v>0</v>
          </cell>
        </row>
        <row r="115">
          <cell r="C115">
            <v>0</v>
          </cell>
        </row>
        <row r="115">
          <cell r="E115">
            <v>0</v>
          </cell>
          <cell r="F115">
            <v>0</v>
          </cell>
        </row>
        <row r="116">
          <cell r="C116">
            <v>0</v>
          </cell>
        </row>
        <row r="116">
          <cell r="E116">
            <v>0</v>
          </cell>
          <cell r="F116">
            <v>0</v>
          </cell>
        </row>
        <row r="117">
          <cell r="C117">
            <v>0</v>
          </cell>
        </row>
        <row r="117">
          <cell r="E117">
            <v>0</v>
          </cell>
          <cell r="F117">
            <v>0</v>
          </cell>
        </row>
        <row r="118">
          <cell r="C118">
            <v>0</v>
          </cell>
        </row>
        <row r="118">
          <cell r="E118">
            <v>0</v>
          </cell>
          <cell r="F118">
            <v>0</v>
          </cell>
        </row>
        <row r="119">
          <cell r="C119">
            <v>0</v>
          </cell>
        </row>
        <row r="119">
          <cell r="E119">
            <v>0</v>
          </cell>
          <cell r="F119">
            <v>0</v>
          </cell>
        </row>
        <row r="120">
          <cell r="C120">
            <v>0</v>
          </cell>
        </row>
        <row r="120">
          <cell r="E120">
            <v>451</v>
          </cell>
          <cell r="F120">
            <v>0</v>
          </cell>
        </row>
        <row r="121">
          <cell r="C121">
            <v>0</v>
          </cell>
        </row>
        <row r="121">
          <cell r="E121">
            <v>0</v>
          </cell>
          <cell r="F121">
            <v>0</v>
          </cell>
        </row>
        <row r="122">
          <cell r="C122">
            <v>0</v>
          </cell>
        </row>
        <row r="122">
          <cell r="E122">
            <v>0</v>
          </cell>
          <cell r="F122">
            <v>0</v>
          </cell>
        </row>
        <row r="123">
          <cell r="C123">
            <v>0</v>
          </cell>
        </row>
        <row r="123">
          <cell r="E123">
            <v>0</v>
          </cell>
          <cell r="F123">
            <v>0</v>
          </cell>
        </row>
        <row r="124">
          <cell r="C124">
            <v>0</v>
          </cell>
        </row>
        <row r="124">
          <cell r="E124">
            <v>0</v>
          </cell>
          <cell r="F124">
            <v>0</v>
          </cell>
        </row>
        <row r="125">
          <cell r="C125">
            <v>0</v>
          </cell>
        </row>
        <row r="125">
          <cell r="E125">
            <v>0</v>
          </cell>
          <cell r="F125">
            <v>0</v>
          </cell>
        </row>
        <row r="126">
          <cell r="C126">
            <v>0</v>
          </cell>
        </row>
        <row r="126">
          <cell r="E126">
            <v>0</v>
          </cell>
          <cell r="F126">
            <v>0</v>
          </cell>
        </row>
        <row r="127">
          <cell r="C127">
            <v>0</v>
          </cell>
        </row>
        <row r="127">
          <cell r="E127">
            <v>0</v>
          </cell>
          <cell r="F127">
            <v>0</v>
          </cell>
        </row>
        <row r="128">
          <cell r="C128">
            <v>0</v>
          </cell>
        </row>
        <row r="128">
          <cell r="E128">
            <v>0</v>
          </cell>
          <cell r="F128">
            <v>0</v>
          </cell>
        </row>
        <row r="129">
          <cell r="C129">
            <v>0</v>
          </cell>
        </row>
        <row r="129">
          <cell r="E129">
            <v>0</v>
          </cell>
          <cell r="F129">
            <v>0</v>
          </cell>
        </row>
        <row r="130">
          <cell r="C130">
            <v>0</v>
          </cell>
        </row>
        <row r="130">
          <cell r="E130">
            <v>0</v>
          </cell>
          <cell r="F130">
            <v>0</v>
          </cell>
        </row>
        <row r="131">
          <cell r="C131">
            <v>0</v>
          </cell>
        </row>
        <row r="131">
          <cell r="E131">
            <v>8</v>
          </cell>
          <cell r="F131">
            <v>0</v>
          </cell>
        </row>
        <row r="132">
          <cell r="C132">
            <v>0</v>
          </cell>
        </row>
        <row r="132">
          <cell r="E132">
            <v>0</v>
          </cell>
          <cell r="F132">
            <v>0</v>
          </cell>
        </row>
        <row r="133">
          <cell r="C133">
            <v>0</v>
          </cell>
        </row>
        <row r="133">
          <cell r="E133">
            <v>0</v>
          </cell>
          <cell r="F133">
            <v>0</v>
          </cell>
        </row>
        <row r="134">
          <cell r="C134">
            <v>0</v>
          </cell>
        </row>
        <row r="134">
          <cell r="E134">
            <v>0</v>
          </cell>
          <cell r="F134">
            <v>0</v>
          </cell>
        </row>
        <row r="135">
          <cell r="C135">
            <v>0</v>
          </cell>
        </row>
        <row r="135">
          <cell r="E135">
            <v>0</v>
          </cell>
          <cell r="F135">
            <v>0</v>
          </cell>
        </row>
        <row r="136">
          <cell r="C136">
            <v>0</v>
          </cell>
        </row>
        <row r="136">
          <cell r="E136">
            <v>0</v>
          </cell>
          <cell r="F136">
            <v>0</v>
          </cell>
        </row>
        <row r="137">
          <cell r="C137">
            <v>0</v>
          </cell>
        </row>
        <row r="137">
          <cell r="E137">
            <v>0</v>
          </cell>
          <cell r="F137">
            <v>0</v>
          </cell>
        </row>
        <row r="138">
          <cell r="C138">
            <v>0</v>
          </cell>
        </row>
        <row r="138">
          <cell r="E138">
            <v>0</v>
          </cell>
          <cell r="F138">
            <v>0</v>
          </cell>
        </row>
        <row r="139">
          <cell r="C139">
            <v>0</v>
          </cell>
        </row>
        <row r="139">
          <cell r="E139">
            <v>0</v>
          </cell>
          <cell r="F139">
            <v>0</v>
          </cell>
        </row>
        <row r="140">
          <cell r="C140">
            <v>0</v>
          </cell>
        </row>
        <row r="140">
          <cell r="E140">
            <v>0</v>
          </cell>
          <cell r="F140">
            <v>0</v>
          </cell>
        </row>
        <row r="141">
          <cell r="C141">
            <v>0</v>
          </cell>
        </row>
        <row r="141">
          <cell r="E141">
            <v>0</v>
          </cell>
          <cell r="F141">
            <v>0</v>
          </cell>
        </row>
        <row r="142">
          <cell r="C142">
            <v>0</v>
          </cell>
        </row>
        <row r="142">
          <cell r="E142">
            <v>0</v>
          </cell>
          <cell r="F142">
            <v>0</v>
          </cell>
        </row>
        <row r="143">
          <cell r="C143">
            <v>0</v>
          </cell>
        </row>
        <row r="143">
          <cell r="E143">
            <v>0</v>
          </cell>
          <cell r="F143">
            <v>0</v>
          </cell>
        </row>
        <row r="144">
          <cell r="C144">
            <v>0</v>
          </cell>
        </row>
        <row r="144">
          <cell r="E144">
            <v>0</v>
          </cell>
          <cell r="F144">
            <v>0</v>
          </cell>
        </row>
        <row r="145">
          <cell r="C145">
            <v>0</v>
          </cell>
        </row>
        <row r="145">
          <cell r="E145">
            <v>0</v>
          </cell>
          <cell r="F145">
            <v>0</v>
          </cell>
        </row>
        <row r="146">
          <cell r="C146">
            <v>0</v>
          </cell>
        </row>
        <row r="146">
          <cell r="E146">
            <v>0</v>
          </cell>
          <cell r="F146">
            <v>0</v>
          </cell>
        </row>
        <row r="147">
          <cell r="C147">
            <v>0</v>
          </cell>
        </row>
        <row r="147">
          <cell r="E147">
            <v>0</v>
          </cell>
          <cell r="F147">
            <v>0</v>
          </cell>
        </row>
        <row r="148">
          <cell r="C148">
            <v>147</v>
          </cell>
        </row>
        <row r="148">
          <cell r="E148">
            <v>149</v>
          </cell>
          <cell r="F148">
            <v>147</v>
          </cell>
        </row>
        <row r="149">
          <cell r="C149">
            <v>0</v>
          </cell>
        </row>
        <row r="149">
          <cell r="E149">
            <v>0</v>
          </cell>
          <cell r="F149">
            <v>0</v>
          </cell>
        </row>
        <row r="150">
          <cell r="C150">
            <v>0</v>
          </cell>
        </row>
        <row r="150">
          <cell r="E150">
            <v>0</v>
          </cell>
          <cell r="F150">
            <v>0</v>
          </cell>
        </row>
        <row r="151">
          <cell r="C151">
            <v>0</v>
          </cell>
        </row>
        <row r="151">
          <cell r="E151">
            <v>0</v>
          </cell>
          <cell r="F151">
            <v>0</v>
          </cell>
        </row>
        <row r="152">
          <cell r="C152">
            <v>0</v>
          </cell>
        </row>
        <row r="152">
          <cell r="E152">
            <v>0</v>
          </cell>
          <cell r="F152">
            <v>0</v>
          </cell>
        </row>
        <row r="153">
          <cell r="C153">
            <v>0</v>
          </cell>
        </row>
        <row r="153">
          <cell r="E153">
            <v>0</v>
          </cell>
          <cell r="F153">
            <v>0</v>
          </cell>
        </row>
        <row r="154">
          <cell r="C154">
            <v>0</v>
          </cell>
        </row>
        <row r="154">
          <cell r="E154">
            <v>0</v>
          </cell>
          <cell r="F154">
            <v>0</v>
          </cell>
        </row>
        <row r="155">
          <cell r="C155">
            <v>0</v>
          </cell>
        </row>
        <row r="155">
          <cell r="E155">
            <v>0</v>
          </cell>
          <cell r="F155">
            <v>0</v>
          </cell>
        </row>
        <row r="156">
          <cell r="C156">
            <v>2105</v>
          </cell>
        </row>
        <row r="156">
          <cell r="E156">
            <v>2076</v>
          </cell>
          <cell r="F156">
            <v>2118</v>
          </cell>
        </row>
        <row r="157">
          <cell r="C157">
            <v>0</v>
          </cell>
        </row>
        <row r="157">
          <cell r="E157">
            <v>32</v>
          </cell>
          <cell r="F157">
            <v>0</v>
          </cell>
        </row>
        <row r="158">
          <cell r="C158">
            <v>0</v>
          </cell>
        </row>
        <row r="158">
          <cell r="E158">
            <v>0</v>
          </cell>
          <cell r="F158">
            <v>0</v>
          </cell>
        </row>
        <row r="159">
          <cell r="C159">
            <v>0</v>
          </cell>
        </row>
        <row r="159">
          <cell r="E159">
            <v>0</v>
          </cell>
          <cell r="F159">
            <v>0</v>
          </cell>
        </row>
        <row r="160">
          <cell r="C160">
            <v>0</v>
          </cell>
        </row>
        <row r="160">
          <cell r="E160">
            <v>0</v>
          </cell>
          <cell r="F160">
            <v>0</v>
          </cell>
        </row>
        <row r="161">
          <cell r="C161">
            <v>0</v>
          </cell>
        </row>
        <row r="161">
          <cell r="E161">
            <v>41</v>
          </cell>
          <cell r="F161">
            <v>0</v>
          </cell>
        </row>
        <row r="162">
          <cell r="C162">
            <v>1877</v>
          </cell>
        </row>
        <row r="162">
          <cell r="E162">
            <v>1655</v>
          </cell>
          <cell r="F162">
            <v>1500</v>
          </cell>
        </row>
        <row r="163">
          <cell r="C163">
            <v>0</v>
          </cell>
        </row>
        <row r="163">
          <cell r="E163">
            <v>35</v>
          </cell>
          <cell r="F163">
            <v>0</v>
          </cell>
        </row>
        <row r="164">
          <cell r="C164">
            <v>891</v>
          </cell>
        </row>
        <row r="164">
          <cell r="E164">
            <v>1233</v>
          </cell>
          <cell r="F164">
            <v>0</v>
          </cell>
        </row>
        <row r="165">
          <cell r="C165">
            <v>0</v>
          </cell>
        </row>
        <row r="165">
          <cell r="E165">
            <v>0</v>
          </cell>
          <cell r="F165">
            <v>0</v>
          </cell>
        </row>
        <row r="166">
          <cell r="C166">
            <v>534</v>
          </cell>
        </row>
        <row r="166">
          <cell r="E166">
            <v>422</v>
          </cell>
          <cell r="F166">
            <v>441</v>
          </cell>
        </row>
        <row r="167">
          <cell r="C167">
            <v>0</v>
          </cell>
        </row>
        <row r="167">
          <cell r="E167">
            <v>427</v>
          </cell>
          <cell r="F167">
            <v>344</v>
          </cell>
        </row>
        <row r="168">
          <cell r="C168">
            <v>669</v>
          </cell>
        </row>
        <row r="168">
          <cell r="E168">
            <v>440</v>
          </cell>
          <cell r="F168">
            <v>681</v>
          </cell>
        </row>
        <row r="169">
          <cell r="C169">
            <v>0</v>
          </cell>
        </row>
        <row r="169">
          <cell r="E169">
            <v>63</v>
          </cell>
          <cell r="F169">
            <v>0</v>
          </cell>
        </row>
        <row r="170">
          <cell r="C170">
            <v>0</v>
          </cell>
        </row>
        <row r="170">
          <cell r="E170">
            <v>0</v>
          </cell>
          <cell r="F170">
            <v>0</v>
          </cell>
        </row>
        <row r="171">
          <cell r="C171">
            <v>0</v>
          </cell>
        </row>
        <row r="171">
          <cell r="E171">
            <v>0</v>
          </cell>
          <cell r="F171">
            <v>0</v>
          </cell>
        </row>
        <row r="172">
          <cell r="C172">
            <v>0</v>
          </cell>
        </row>
        <row r="172">
          <cell r="E172">
            <v>0</v>
          </cell>
          <cell r="F172">
            <v>0</v>
          </cell>
        </row>
        <row r="173">
          <cell r="C173">
            <v>0</v>
          </cell>
        </row>
        <row r="173">
          <cell r="E173">
            <v>3</v>
          </cell>
          <cell r="F173">
            <v>16</v>
          </cell>
        </row>
        <row r="174">
          <cell r="C174">
            <v>376</v>
          </cell>
        </row>
        <row r="174">
          <cell r="E174">
            <v>1034</v>
          </cell>
          <cell r="F174">
            <v>413</v>
          </cell>
        </row>
        <row r="175">
          <cell r="C175">
            <v>0</v>
          </cell>
        </row>
        <row r="175">
          <cell r="E175">
            <v>0</v>
          </cell>
          <cell r="F175">
            <v>0</v>
          </cell>
        </row>
        <row r="176">
          <cell r="C176">
            <v>0</v>
          </cell>
        </row>
        <row r="176">
          <cell r="E176">
            <v>0</v>
          </cell>
          <cell r="F176">
            <v>0</v>
          </cell>
        </row>
        <row r="177">
          <cell r="C177">
            <v>0</v>
          </cell>
        </row>
        <row r="177">
          <cell r="E177">
            <v>0</v>
          </cell>
          <cell r="F177">
            <v>0</v>
          </cell>
        </row>
        <row r="178">
          <cell r="C178">
            <v>0</v>
          </cell>
        </row>
        <row r="178">
          <cell r="E178">
            <v>0</v>
          </cell>
          <cell r="F178">
            <v>0</v>
          </cell>
        </row>
        <row r="179">
          <cell r="C179">
            <v>0</v>
          </cell>
        </row>
        <row r="179">
          <cell r="E179">
            <v>0</v>
          </cell>
          <cell r="F179">
            <v>0</v>
          </cell>
        </row>
        <row r="180">
          <cell r="C180">
            <v>253</v>
          </cell>
        </row>
        <row r="180">
          <cell r="E180">
            <v>258</v>
          </cell>
          <cell r="F180">
            <v>250</v>
          </cell>
        </row>
        <row r="181">
          <cell r="C181">
            <v>0</v>
          </cell>
        </row>
        <row r="181">
          <cell r="E181">
            <v>0</v>
          </cell>
          <cell r="F181">
            <v>0</v>
          </cell>
        </row>
        <row r="182">
          <cell r="C182">
            <v>0</v>
          </cell>
        </row>
        <row r="182">
          <cell r="E182">
            <v>0</v>
          </cell>
          <cell r="F182">
            <v>0</v>
          </cell>
        </row>
        <row r="183">
          <cell r="C183">
            <v>0</v>
          </cell>
        </row>
        <row r="183">
          <cell r="E183">
            <v>3</v>
          </cell>
          <cell r="F183">
            <v>0</v>
          </cell>
        </row>
        <row r="184">
          <cell r="C184">
            <v>0</v>
          </cell>
        </row>
        <row r="184">
          <cell r="E184">
            <v>0</v>
          </cell>
          <cell r="F184">
            <v>0</v>
          </cell>
        </row>
        <row r="185">
          <cell r="C185">
            <v>0</v>
          </cell>
        </row>
        <row r="185">
          <cell r="E185">
            <v>0</v>
          </cell>
          <cell r="F185">
            <v>0</v>
          </cell>
        </row>
        <row r="186">
          <cell r="C186">
            <v>0</v>
          </cell>
        </row>
        <row r="186">
          <cell r="E186">
            <v>0</v>
          </cell>
          <cell r="F186">
            <v>0</v>
          </cell>
        </row>
        <row r="187">
          <cell r="C187">
            <v>0</v>
          </cell>
        </row>
        <row r="187">
          <cell r="E187">
            <v>0</v>
          </cell>
          <cell r="F187">
            <v>0</v>
          </cell>
        </row>
        <row r="188">
          <cell r="C188">
            <v>0</v>
          </cell>
        </row>
        <row r="188">
          <cell r="E188">
            <v>0</v>
          </cell>
          <cell r="F188">
            <v>0</v>
          </cell>
        </row>
        <row r="189">
          <cell r="C189">
            <v>0</v>
          </cell>
        </row>
        <row r="189">
          <cell r="E189">
            <v>0</v>
          </cell>
          <cell r="F189">
            <v>0</v>
          </cell>
        </row>
        <row r="190">
          <cell r="C190">
            <v>0</v>
          </cell>
        </row>
        <row r="190">
          <cell r="E190">
            <v>0</v>
          </cell>
          <cell r="F190">
            <v>0</v>
          </cell>
        </row>
        <row r="191">
          <cell r="C191">
            <v>0</v>
          </cell>
        </row>
        <row r="191">
          <cell r="E191">
            <v>0</v>
          </cell>
          <cell r="F191">
            <v>0</v>
          </cell>
        </row>
        <row r="192">
          <cell r="C192">
            <v>82</v>
          </cell>
        </row>
        <row r="192">
          <cell r="E192">
            <v>43</v>
          </cell>
          <cell r="F192">
            <v>54</v>
          </cell>
        </row>
        <row r="193">
          <cell r="C193">
            <v>0</v>
          </cell>
        </row>
        <row r="193">
          <cell r="E193">
            <v>0</v>
          </cell>
          <cell r="F193">
            <v>0</v>
          </cell>
        </row>
        <row r="194">
          <cell r="C194">
            <v>0</v>
          </cell>
        </row>
        <row r="194">
          <cell r="E194">
            <v>0</v>
          </cell>
          <cell r="F194">
            <v>0</v>
          </cell>
        </row>
        <row r="195">
          <cell r="C195">
            <v>0</v>
          </cell>
        </row>
        <row r="195">
          <cell r="E195">
            <v>0</v>
          </cell>
          <cell r="F195">
            <v>0</v>
          </cell>
        </row>
        <row r="196">
          <cell r="C196">
            <v>0</v>
          </cell>
        </row>
        <row r="196">
          <cell r="E196">
            <v>0</v>
          </cell>
          <cell r="F196">
            <v>0</v>
          </cell>
        </row>
        <row r="197">
          <cell r="C197">
            <v>0</v>
          </cell>
        </row>
        <row r="197">
          <cell r="E197">
            <v>0</v>
          </cell>
          <cell r="F197">
            <v>0</v>
          </cell>
        </row>
        <row r="198">
          <cell r="C198">
            <v>0</v>
          </cell>
        </row>
        <row r="198">
          <cell r="E198">
            <v>0</v>
          </cell>
          <cell r="F198">
            <v>0</v>
          </cell>
        </row>
        <row r="199">
          <cell r="C199">
            <v>0</v>
          </cell>
        </row>
        <row r="199">
          <cell r="E199">
            <v>0</v>
          </cell>
          <cell r="F199">
            <v>0</v>
          </cell>
        </row>
        <row r="200">
          <cell r="C200">
            <v>0</v>
          </cell>
        </row>
        <row r="200">
          <cell r="E200">
            <v>0</v>
          </cell>
          <cell r="F200">
            <v>0</v>
          </cell>
        </row>
        <row r="201">
          <cell r="C201">
            <v>0</v>
          </cell>
        </row>
        <row r="201">
          <cell r="E201">
            <v>0</v>
          </cell>
          <cell r="F201">
            <v>0</v>
          </cell>
        </row>
        <row r="202">
          <cell r="C202">
            <v>0</v>
          </cell>
        </row>
        <row r="202">
          <cell r="E202">
            <v>0</v>
          </cell>
          <cell r="F202">
            <v>0</v>
          </cell>
        </row>
        <row r="203">
          <cell r="C203">
            <v>2325</v>
          </cell>
        </row>
        <row r="203">
          <cell r="E203">
            <v>2350</v>
          </cell>
          <cell r="F203">
            <v>2244</v>
          </cell>
        </row>
        <row r="204">
          <cell r="C204">
            <v>0</v>
          </cell>
        </row>
        <row r="204">
          <cell r="E204">
            <v>0</v>
          </cell>
          <cell r="F204">
            <v>0</v>
          </cell>
        </row>
        <row r="205">
          <cell r="C205">
            <v>0</v>
          </cell>
        </row>
        <row r="205">
          <cell r="E205">
            <v>0</v>
          </cell>
          <cell r="F205">
            <v>0</v>
          </cell>
        </row>
        <row r="206">
          <cell r="C206">
            <v>0</v>
          </cell>
        </row>
        <row r="206">
          <cell r="E206">
            <v>0</v>
          </cell>
          <cell r="F206">
            <v>0</v>
          </cell>
        </row>
        <row r="207">
          <cell r="C207">
            <v>0</v>
          </cell>
        </row>
        <row r="207">
          <cell r="E207">
            <v>14</v>
          </cell>
          <cell r="F207">
            <v>0</v>
          </cell>
        </row>
        <row r="208">
          <cell r="C208">
            <v>0</v>
          </cell>
        </row>
        <row r="208">
          <cell r="E208">
            <v>0</v>
          </cell>
          <cell r="F208">
            <v>0</v>
          </cell>
        </row>
        <row r="209">
          <cell r="C209">
            <v>0</v>
          </cell>
        </row>
        <row r="209">
          <cell r="E209">
            <v>0</v>
          </cell>
          <cell r="F209">
            <v>0</v>
          </cell>
        </row>
        <row r="210">
          <cell r="C210">
            <v>0</v>
          </cell>
        </row>
        <row r="210">
          <cell r="E210">
            <v>2</v>
          </cell>
          <cell r="F210">
            <v>0</v>
          </cell>
        </row>
        <row r="211">
          <cell r="C211">
            <v>0</v>
          </cell>
        </row>
        <row r="211">
          <cell r="E211">
            <v>0</v>
          </cell>
          <cell r="F211">
            <v>0</v>
          </cell>
        </row>
        <row r="212">
          <cell r="C212">
            <v>0</v>
          </cell>
        </row>
        <row r="212">
          <cell r="E212">
            <v>0</v>
          </cell>
          <cell r="F212">
            <v>0</v>
          </cell>
        </row>
        <row r="213">
          <cell r="C213">
            <v>0</v>
          </cell>
        </row>
        <row r="213">
          <cell r="E213">
            <v>0</v>
          </cell>
          <cell r="F213">
            <v>0</v>
          </cell>
        </row>
        <row r="214">
          <cell r="C214">
            <v>0</v>
          </cell>
        </row>
        <row r="214">
          <cell r="E214">
            <v>0</v>
          </cell>
          <cell r="F214">
            <v>0</v>
          </cell>
        </row>
        <row r="215">
          <cell r="C215">
            <v>665</v>
          </cell>
        </row>
        <row r="215">
          <cell r="E215">
            <v>651</v>
          </cell>
          <cell r="F215">
            <v>728</v>
          </cell>
        </row>
        <row r="216">
          <cell r="C216">
            <v>0</v>
          </cell>
        </row>
        <row r="216">
          <cell r="E216">
            <v>103</v>
          </cell>
          <cell r="F216">
            <v>0</v>
          </cell>
        </row>
        <row r="217">
          <cell r="C217">
            <v>24</v>
          </cell>
        </row>
        <row r="217">
          <cell r="E217">
            <v>21</v>
          </cell>
          <cell r="F217">
            <v>78</v>
          </cell>
        </row>
        <row r="218">
          <cell r="C218">
            <v>0</v>
          </cell>
        </row>
        <row r="218">
          <cell r="E218">
            <v>0</v>
          </cell>
          <cell r="F218">
            <v>0</v>
          </cell>
        </row>
        <row r="219">
          <cell r="C219">
            <v>0</v>
          </cell>
        </row>
        <row r="219">
          <cell r="E219">
            <v>0</v>
          </cell>
          <cell r="F219">
            <v>0</v>
          </cell>
        </row>
        <row r="220">
          <cell r="C220">
            <v>0</v>
          </cell>
        </row>
        <row r="220">
          <cell r="E220">
            <v>0</v>
          </cell>
          <cell r="F220">
            <v>0</v>
          </cell>
        </row>
        <row r="221">
          <cell r="C221">
            <v>0</v>
          </cell>
        </row>
        <row r="221">
          <cell r="E221">
            <v>0</v>
          </cell>
          <cell r="F221">
            <v>0</v>
          </cell>
        </row>
        <row r="222">
          <cell r="C222">
            <v>264</v>
          </cell>
        </row>
        <row r="222">
          <cell r="E222">
            <v>225</v>
          </cell>
          <cell r="F222">
            <v>258</v>
          </cell>
        </row>
        <row r="223">
          <cell r="C223">
            <v>0</v>
          </cell>
        </row>
        <row r="223">
          <cell r="E223">
            <v>0</v>
          </cell>
          <cell r="F223">
            <v>0</v>
          </cell>
        </row>
        <row r="224">
          <cell r="C224">
            <v>0</v>
          </cell>
        </row>
        <row r="224">
          <cell r="E224">
            <v>0</v>
          </cell>
          <cell r="F224">
            <v>0</v>
          </cell>
        </row>
        <row r="225">
          <cell r="C225">
            <v>0</v>
          </cell>
        </row>
        <row r="225">
          <cell r="E225">
            <v>26</v>
          </cell>
          <cell r="F225">
            <v>0</v>
          </cell>
        </row>
        <row r="226">
          <cell r="C226">
            <v>0</v>
          </cell>
        </row>
        <row r="226">
          <cell r="E226">
            <v>0</v>
          </cell>
          <cell r="F226">
            <v>0</v>
          </cell>
        </row>
        <row r="227">
          <cell r="C227">
            <v>0</v>
          </cell>
        </row>
        <row r="227">
          <cell r="E227">
            <v>10</v>
          </cell>
          <cell r="F227">
            <v>7</v>
          </cell>
        </row>
        <row r="228">
          <cell r="C228">
            <v>0</v>
          </cell>
        </row>
        <row r="228">
          <cell r="E228">
            <v>0</v>
          </cell>
          <cell r="F228">
            <v>0</v>
          </cell>
        </row>
        <row r="229">
          <cell r="C229">
            <v>0</v>
          </cell>
        </row>
        <row r="229">
          <cell r="E229">
            <v>0</v>
          </cell>
          <cell r="F229">
            <v>0</v>
          </cell>
        </row>
        <row r="230">
          <cell r="C230">
            <v>0</v>
          </cell>
        </row>
        <row r="230">
          <cell r="E230">
            <v>0</v>
          </cell>
          <cell r="F230">
            <v>0</v>
          </cell>
        </row>
        <row r="231">
          <cell r="C231">
            <v>0</v>
          </cell>
        </row>
        <row r="231">
          <cell r="E231">
            <v>0</v>
          </cell>
          <cell r="F231">
            <v>0</v>
          </cell>
        </row>
        <row r="232">
          <cell r="C232">
            <v>0</v>
          </cell>
        </row>
        <row r="232">
          <cell r="E232">
            <v>0</v>
          </cell>
          <cell r="F232">
            <v>0</v>
          </cell>
        </row>
        <row r="233">
          <cell r="C233">
            <v>0</v>
          </cell>
        </row>
        <row r="233">
          <cell r="E233">
            <v>0</v>
          </cell>
          <cell r="F233">
            <v>0</v>
          </cell>
        </row>
        <row r="234">
          <cell r="C234">
            <v>17570</v>
          </cell>
        </row>
        <row r="234">
          <cell r="E234">
            <v>2262</v>
          </cell>
          <cell r="F234">
            <v>19719</v>
          </cell>
        </row>
        <row r="235">
          <cell r="C235">
            <v>0</v>
          </cell>
        </row>
        <row r="235">
          <cell r="E235">
            <v>0</v>
          </cell>
          <cell r="F235">
            <v>0</v>
          </cell>
        </row>
        <row r="236">
          <cell r="C236">
            <v>0</v>
          </cell>
        </row>
        <row r="236">
          <cell r="E236">
            <v>0</v>
          </cell>
          <cell r="F236">
            <v>0</v>
          </cell>
        </row>
        <row r="237">
          <cell r="C237">
            <v>0</v>
          </cell>
        </row>
        <row r="237">
          <cell r="E237">
            <v>0</v>
          </cell>
          <cell r="F237">
            <v>0</v>
          </cell>
        </row>
        <row r="238">
          <cell r="C238">
            <v>0</v>
          </cell>
        </row>
        <row r="238">
          <cell r="E238">
            <v>0</v>
          </cell>
          <cell r="F238">
            <v>0</v>
          </cell>
        </row>
        <row r="239">
          <cell r="C239">
            <v>0</v>
          </cell>
        </row>
        <row r="239">
          <cell r="E239">
            <v>0</v>
          </cell>
          <cell r="F239">
            <v>0</v>
          </cell>
        </row>
        <row r="240">
          <cell r="C240">
            <v>0</v>
          </cell>
        </row>
        <row r="240">
          <cell r="E240">
            <v>0</v>
          </cell>
          <cell r="F240">
            <v>0</v>
          </cell>
        </row>
        <row r="241">
          <cell r="C241">
            <v>0</v>
          </cell>
        </row>
        <row r="241">
          <cell r="E241">
            <v>0</v>
          </cell>
          <cell r="F241">
            <v>0</v>
          </cell>
        </row>
        <row r="242">
          <cell r="C242">
            <v>0</v>
          </cell>
        </row>
        <row r="242">
          <cell r="E242">
            <v>0</v>
          </cell>
          <cell r="F242">
            <v>0</v>
          </cell>
        </row>
        <row r="243">
          <cell r="C243">
            <v>0</v>
          </cell>
        </row>
        <row r="243">
          <cell r="E243">
            <v>0</v>
          </cell>
          <cell r="F243">
            <v>0</v>
          </cell>
        </row>
        <row r="244">
          <cell r="C244">
            <v>0</v>
          </cell>
        </row>
        <row r="244">
          <cell r="E244">
            <v>0</v>
          </cell>
          <cell r="F244">
            <v>0</v>
          </cell>
        </row>
        <row r="245">
          <cell r="C245">
            <v>0</v>
          </cell>
        </row>
        <row r="245">
          <cell r="E245">
            <v>0</v>
          </cell>
          <cell r="F245">
            <v>0</v>
          </cell>
        </row>
        <row r="246">
          <cell r="C246">
            <v>0</v>
          </cell>
        </row>
        <row r="246">
          <cell r="E246">
            <v>0</v>
          </cell>
          <cell r="F246">
            <v>0</v>
          </cell>
        </row>
        <row r="247">
          <cell r="C247">
            <v>0</v>
          </cell>
        </row>
        <row r="247">
          <cell r="E247">
            <v>0</v>
          </cell>
          <cell r="F247">
            <v>0</v>
          </cell>
        </row>
        <row r="248">
          <cell r="C248">
            <v>0</v>
          </cell>
        </row>
        <row r="248">
          <cell r="E248">
            <v>0</v>
          </cell>
          <cell r="F248">
            <v>0</v>
          </cell>
        </row>
        <row r="249">
          <cell r="C249">
            <v>0</v>
          </cell>
        </row>
        <row r="249">
          <cell r="E249">
            <v>0</v>
          </cell>
          <cell r="F249">
            <v>0</v>
          </cell>
        </row>
        <row r="250">
          <cell r="C250">
            <v>0</v>
          </cell>
        </row>
        <row r="250">
          <cell r="E250">
            <v>0</v>
          </cell>
          <cell r="F250">
            <v>0</v>
          </cell>
        </row>
        <row r="251">
          <cell r="C251">
            <v>0</v>
          </cell>
        </row>
        <row r="251">
          <cell r="E251">
            <v>0</v>
          </cell>
          <cell r="F251">
            <v>0</v>
          </cell>
        </row>
        <row r="252">
          <cell r="C252">
            <v>0</v>
          </cell>
        </row>
        <row r="252">
          <cell r="E252">
            <v>0</v>
          </cell>
          <cell r="F252">
            <v>0</v>
          </cell>
        </row>
        <row r="253">
          <cell r="C253">
            <v>0</v>
          </cell>
        </row>
        <row r="253">
          <cell r="E253">
            <v>0</v>
          </cell>
          <cell r="F253">
            <v>0</v>
          </cell>
        </row>
        <row r="254">
          <cell r="C254">
            <v>0</v>
          </cell>
        </row>
        <row r="254">
          <cell r="E254">
            <v>0</v>
          </cell>
          <cell r="F254">
            <v>0</v>
          </cell>
        </row>
        <row r="255">
          <cell r="C255">
            <v>0</v>
          </cell>
        </row>
        <row r="255">
          <cell r="E255">
            <v>0</v>
          </cell>
          <cell r="F255">
            <v>0</v>
          </cell>
        </row>
        <row r="256">
          <cell r="C256">
            <v>0</v>
          </cell>
        </row>
        <row r="256">
          <cell r="E256">
            <v>0</v>
          </cell>
          <cell r="F256">
            <v>0</v>
          </cell>
        </row>
        <row r="257">
          <cell r="C257">
            <v>0</v>
          </cell>
        </row>
        <row r="257">
          <cell r="E257">
            <v>0</v>
          </cell>
          <cell r="F257">
            <v>0</v>
          </cell>
        </row>
        <row r="258">
          <cell r="C258">
            <v>0</v>
          </cell>
        </row>
        <row r="258">
          <cell r="E258">
            <v>0</v>
          </cell>
          <cell r="F258">
            <v>0</v>
          </cell>
        </row>
        <row r="259">
          <cell r="C259">
            <v>0</v>
          </cell>
        </row>
        <row r="259">
          <cell r="E259">
            <v>0</v>
          </cell>
          <cell r="F259">
            <v>0</v>
          </cell>
        </row>
        <row r="260">
          <cell r="C260">
            <v>0</v>
          </cell>
        </row>
        <row r="260">
          <cell r="E260">
            <v>0</v>
          </cell>
          <cell r="F260">
            <v>0</v>
          </cell>
        </row>
        <row r="261">
          <cell r="C261">
            <v>0</v>
          </cell>
        </row>
        <row r="261">
          <cell r="E261">
            <v>0</v>
          </cell>
          <cell r="F261">
            <v>0</v>
          </cell>
        </row>
        <row r="262">
          <cell r="C262">
            <v>0</v>
          </cell>
        </row>
        <row r="262">
          <cell r="E262">
            <v>0</v>
          </cell>
          <cell r="F262">
            <v>0</v>
          </cell>
        </row>
        <row r="263">
          <cell r="C263">
            <v>0</v>
          </cell>
        </row>
        <row r="263">
          <cell r="E263">
            <v>0</v>
          </cell>
          <cell r="F263">
            <v>0</v>
          </cell>
        </row>
        <row r="264">
          <cell r="C264">
            <v>0</v>
          </cell>
        </row>
        <row r="264">
          <cell r="E264">
            <v>0</v>
          </cell>
          <cell r="F264">
            <v>0</v>
          </cell>
        </row>
        <row r="265">
          <cell r="C265">
            <v>0</v>
          </cell>
        </row>
        <row r="265">
          <cell r="E265">
            <v>0</v>
          </cell>
          <cell r="F265">
            <v>0</v>
          </cell>
        </row>
        <row r="266">
          <cell r="C266">
            <v>0</v>
          </cell>
        </row>
        <row r="266">
          <cell r="E266">
            <v>0</v>
          </cell>
          <cell r="F266">
            <v>0</v>
          </cell>
        </row>
        <row r="267">
          <cell r="C267">
            <v>0</v>
          </cell>
        </row>
        <row r="267">
          <cell r="E267">
            <v>0</v>
          </cell>
          <cell r="F267">
            <v>0</v>
          </cell>
        </row>
        <row r="268">
          <cell r="C268">
            <v>0</v>
          </cell>
        </row>
        <row r="268">
          <cell r="E268">
            <v>0</v>
          </cell>
          <cell r="F268">
            <v>0</v>
          </cell>
        </row>
        <row r="269">
          <cell r="C269">
            <v>0</v>
          </cell>
        </row>
        <row r="269">
          <cell r="E269">
            <v>0</v>
          </cell>
          <cell r="F269">
            <v>0</v>
          </cell>
        </row>
        <row r="270">
          <cell r="C270">
            <v>0</v>
          </cell>
        </row>
        <row r="270">
          <cell r="E270">
            <v>0</v>
          </cell>
          <cell r="F270">
            <v>0</v>
          </cell>
        </row>
        <row r="271">
          <cell r="C271">
            <v>0</v>
          </cell>
        </row>
        <row r="271">
          <cell r="E271">
            <v>0</v>
          </cell>
          <cell r="F271">
            <v>0</v>
          </cell>
        </row>
        <row r="272">
          <cell r="C272">
            <v>30</v>
          </cell>
        </row>
        <row r="272">
          <cell r="E272">
            <v>9</v>
          </cell>
          <cell r="F272">
            <v>0</v>
          </cell>
        </row>
        <row r="273">
          <cell r="C273">
            <v>0</v>
          </cell>
        </row>
        <row r="273">
          <cell r="E273">
            <v>0</v>
          </cell>
          <cell r="F273">
            <v>0</v>
          </cell>
        </row>
        <row r="274">
          <cell r="C274">
            <v>0</v>
          </cell>
        </row>
        <row r="274">
          <cell r="E274">
            <v>62</v>
          </cell>
          <cell r="F274">
            <v>0</v>
          </cell>
        </row>
        <row r="275">
          <cell r="C275">
            <v>0</v>
          </cell>
        </row>
        <row r="275">
          <cell r="E275">
            <v>0</v>
          </cell>
          <cell r="F275">
            <v>0</v>
          </cell>
        </row>
        <row r="276">
          <cell r="C276">
            <v>48</v>
          </cell>
        </row>
        <row r="276">
          <cell r="E276">
            <v>0</v>
          </cell>
          <cell r="F276">
            <v>0</v>
          </cell>
        </row>
        <row r="277">
          <cell r="C277">
            <v>0</v>
          </cell>
        </row>
        <row r="277">
          <cell r="E277">
            <v>0</v>
          </cell>
          <cell r="F277">
            <v>0</v>
          </cell>
        </row>
        <row r="278">
          <cell r="C278">
            <v>0</v>
          </cell>
        </row>
        <row r="278">
          <cell r="E278">
            <v>0</v>
          </cell>
          <cell r="F278">
            <v>0</v>
          </cell>
        </row>
        <row r="279">
          <cell r="C279">
            <v>0</v>
          </cell>
        </row>
        <row r="279">
          <cell r="E279">
            <v>0</v>
          </cell>
          <cell r="F279">
            <v>0</v>
          </cell>
        </row>
        <row r="280">
          <cell r="C280">
            <v>8872</v>
          </cell>
        </row>
        <row r="280">
          <cell r="E280">
            <v>7867</v>
          </cell>
          <cell r="F280">
            <v>7191</v>
          </cell>
        </row>
        <row r="281">
          <cell r="C281">
            <v>0</v>
          </cell>
        </row>
        <row r="281">
          <cell r="E281">
            <v>0</v>
          </cell>
          <cell r="F281">
            <v>0</v>
          </cell>
        </row>
        <row r="282">
          <cell r="C282">
            <v>0</v>
          </cell>
        </row>
        <row r="282">
          <cell r="E282">
            <v>0</v>
          </cell>
          <cell r="F282">
            <v>0</v>
          </cell>
        </row>
        <row r="283">
          <cell r="C283">
            <v>0</v>
          </cell>
        </row>
        <row r="283">
          <cell r="E283">
            <v>0</v>
          </cell>
          <cell r="F283">
            <v>0</v>
          </cell>
        </row>
        <row r="284">
          <cell r="C284">
            <v>0</v>
          </cell>
        </row>
        <row r="284">
          <cell r="E284">
            <v>0</v>
          </cell>
          <cell r="F284">
            <v>0</v>
          </cell>
        </row>
        <row r="285">
          <cell r="C285">
            <v>0</v>
          </cell>
        </row>
        <row r="285">
          <cell r="E285">
            <v>0</v>
          </cell>
          <cell r="F285">
            <v>0</v>
          </cell>
        </row>
        <row r="286">
          <cell r="C286">
            <v>0</v>
          </cell>
        </row>
        <row r="286">
          <cell r="E286">
            <v>0</v>
          </cell>
          <cell r="F286">
            <v>0</v>
          </cell>
        </row>
        <row r="287">
          <cell r="C287">
            <v>0</v>
          </cell>
        </row>
        <row r="287">
          <cell r="E287">
            <v>0</v>
          </cell>
          <cell r="F287">
            <v>0</v>
          </cell>
        </row>
        <row r="288">
          <cell r="C288">
            <v>0</v>
          </cell>
        </row>
        <row r="288">
          <cell r="E288">
            <v>17</v>
          </cell>
          <cell r="F288">
            <v>0</v>
          </cell>
        </row>
        <row r="289">
          <cell r="C289">
            <v>1913</v>
          </cell>
        </row>
        <row r="289">
          <cell r="E289">
            <v>842</v>
          </cell>
          <cell r="F289">
            <v>1329</v>
          </cell>
        </row>
        <row r="290">
          <cell r="C290">
            <v>0</v>
          </cell>
        </row>
        <row r="290">
          <cell r="E290">
            <v>0</v>
          </cell>
          <cell r="F290">
            <v>0</v>
          </cell>
        </row>
        <row r="291">
          <cell r="C291">
            <v>0</v>
          </cell>
        </row>
        <row r="291">
          <cell r="E291">
            <v>0</v>
          </cell>
          <cell r="F291">
            <v>0</v>
          </cell>
        </row>
        <row r="292">
          <cell r="C292">
            <v>0</v>
          </cell>
        </row>
        <row r="292">
          <cell r="E292">
            <v>0</v>
          </cell>
          <cell r="F292">
            <v>0</v>
          </cell>
        </row>
        <row r="293">
          <cell r="C293">
            <v>0</v>
          </cell>
        </row>
        <row r="293">
          <cell r="E293">
            <v>0</v>
          </cell>
          <cell r="F293">
            <v>0</v>
          </cell>
        </row>
        <row r="294">
          <cell r="C294">
            <v>0</v>
          </cell>
        </row>
        <row r="294">
          <cell r="E294">
            <v>0</v>
          </cell>
          <cell r="F294">
            <v>0</v>
          </cell>
        </row>
        <row r="295">
          <cell r="C295">
            <v>0</v>
          </cell>
        </row>
        <row r="295">
          <cell r="E295">
            <v>333</v>
          </cell>
          <cell r="F295">
            <v>0</v>
          </cell>
        </row>
        <row r="296">
          <cell r="C296">
            <v>0</v>
          </cell>
        </row>
        <row r="296">
          <cell r="E296">
            <v>0</v>
          </cell>
          <cell r="F296">
            <v>0</v>
          </cell>
        </row>
        <row r="297">
          <cell r="C297">
            <v>0</v>
          </cell>
        </row>
        <row r="297">
          <cell r="E297">
            <v>0</v>
          </cell>
          <cell r="F297">
            <v>0</v>
          </cell>
        </row>
        <row r="298">
          <cell r="C298">
            <v>0</v>
          </cell>
        </row>
        <row r="298">
          <cell r="E298">
            <v>0</v>
          </cell>
          <cell r="F298">
            <v>0</v>
          </cell>
        </row>
        <row r="299">
          <cell r="C299">
            <v>0</v>
          </cell>
        </row>
        <row r="299">
          <cell r="E299">
            <v>0</v>
          </cell>
          <cell r="F299">
            <v>0</v>
          </cell>
        </row>
        <row r="300">
          <cell r="C300">
            <v>0</v>
          </cell>
        </row>
        <row r="300">
          <cell r="E300">
            <v>0</v>
          </cell>
          <cell r="F300">
            <v>0</v>
          </cell>
        </row>
        <row r="301">
          <cell r="C301">
            <v>0</v>
          </cell>
        </row>
        <row r="301">
          <cell r="E301">
            <v>0</v>
          </cell>
          <cell r="F301">
            <v>0</v>
          </cell>
        </row>
        <row r="302">
          <cell r="C302">
            <v>0</v>
          </cell>
        </row>
        <row r="302">
          <cell r="E302">
            <v>0</v>
          </cell>
          <cell r="F302">
            <v>0</v>
          </cell>
        </row>
        <row r="303">
          <cell r="C303">
            <v>0</v>
          </cell>
        </row>
        <row r="303">
          <cell r="E303">
            <v>0</v>
          </cell>
          <cell r="F303">
            <v>0</v>
          </cell>
        </row>
        <row r="304">
          <cell r="C304">
            <v>0</v>
          </cell>
        </row>
        <row r="304">
          <cell r="E304">
            <v>0</v>
          </cell>
          <cell r="F304">
            <v>0</v>
          </cell>
        </row>
        <row r="305">
          <cell r="C305">
            <v>0</v>
          </cell>
        </row>
        <row r="305">
          <cell r="E305">
            <v>0</v>
          </cell>
          <cell r="F305">
            <v>0</v>
          </cell>
        </row>
        <row r="306">
          <cell r="C306">
            <v>0</v>
          </cell>
        </row>
        <row r="306">
          <cell r="E306">
            <v>0</v>
          </cell>
          <cell r="F306">
            <v>0</v>
          </cell>
        </row>
        <row r="307">
          <cell r="C307">
            <v>0</v>
          </cell>
        </row>
        <row r="307">
          <cell r="E307">
            <v>0</v>
          </cell>
          <cell r="F307">
            <v>0</v>
          </cell>
        </row>
        <row r="308">
          <cell r="C308">
            <v>0</v>
          </cell>
        </row>
        <row r="308">
          <cell r="E308">
            <v>0</v>
          </cell>
          <cell r="F308">
            <v>0</v>
          </cell>
        </row>
        <row r="309">
          <cell r="C309">
            <v>0</v>
          </cell>
        </row>
        <row r="309">
          <cell r="E309">
            <v>0</v>
          </cell>
          <cell r="F309">
            <v>0</v>
          </cell>
        </row>
        <row r="310">
          <cell r="C310">
            <v>0</v>
          </cell>
        </row>
        <row r="310">
          <cell r="E310">
            <v>0</v>
          </cell>
          <cell r="F310">
            <v>0</v>
          </cell>
        </row>
        <row r="311">
          <cell r="C311">
            <v>756</v>
          </cell>
        </row>
        <row r="311">
          <cell r="E311">
            <v>613</v>
          </cell>
          <cell r="F311">
            <v>811</v>
          </cell>
        </row>
        <row r="312">
          <cell r="C312">
            <v>0</v>
          </cell>
        </row>
        <row r="312">
          <cell r="E312">
            <v>0</v>
          </cell>
          <cell r="F312">
            <v>0</v>
          </cell>
        </row>
        <row r="313">
          <cell r="C313">
            <v>0</v>
          </cell>
        </row>
        <row r="313">
          <cell r="E313">
            <v>0</v>
          </cell>
          <cell r="F313">
            <v>0</v>
          </cell>
        </row>
        <row r="314">
          <cell r="C314">
            <v>182</v>
          </cell>
        </row>
        <row r="314">
          <cell r="E314">
            <v>147</v>
          </cell>
          <cell r="F314">
            <v>186</v>
          </cell>
        </row>
        <row r="315">
          <cell r="C315">
            <v>32</v>
          </cell>
        </row>
        <row r="315">
          <cell r="E315">
            <v>25</v>
          </cell>
          <cell r="F315">
            <v>0</v>
          </cell>
        </row>
        <row r="316">
          <cell r="C316">
            <v>0</v>
          </cell>
        </row>
        <row r="316">
          <cell r="E316">
            <v>0</v>
          </cell>
          <cell r="F316">
            <v>0</v>
          </cell>
        </row>
        <row r="317">
          <cell r="C317">
            <v>55</v>
          </cell>
        </row>
        <row r="317">
          <cell r="E317">
            <v>25</v>
          </cell>
          <cell r="F317">
            <v>9</v>
          </cell>
        </row>
        <row r="318">
          <cell r="C318">
            <v>0</v>
          </cell>
        </row>
        <row r="318">
          <cell r="E318">
            <v>0</v>
          </cell>
          <cell r="F318">
            <v>0</v>
          </cell>
        </row>
        <row r="319">
          <cell r="C319">
            <v>86</v>
          </cell>
        </row>
        <row r="319">
          <cell r="E319">
            <v>56</v>
          </cell>
          <cell r="F319">
            <v>69</v>
          </cell>
        </row>
        <row r="320">
          <cell r="C320">
            <v>0</v>
          </cell>
        </row>
        <row r="320">
          <cell r="E320">
            <v>0</v>
          </cell>
          <cell r="F320">
            <v>0</v>
          </cell>
        </row>
        <row r="321">
          <cell r="C321">
            <v>0</v>
          </cell>
        </row>
        <row r="321">
          <cell r="E321">
            <v>0</v>
          </cell>
          <cell r="F321">
            <v>0</v>
          </cell>
        </row>
        <row r="322">
          <cell r="C322">
            <v>0</v>
          </cell>
        </row>
        <row r="322">
          <cell r="E322">
            <v>0</v>
          </cell>
          <cell r="F322">
            <v>0</v>
          </cell>
        </row>
        <row r="323">
          <cell r="C323">
            <v>0</v>
          </cell>
        </row>
        <row r="323">
          <cell r="E323">
            <v>198</v>
          </cell>
          <cell r="F323">
            <v>0</v>
          </cell>
        </row>
        <row r="324">
          <cell r="C324">
            <v>0</v>
          </cell>
        </row>
        <row r="324">
          <cell r="E324">
            <v>0</v>
          </cell>
          <cell r="F324">
            <v>0</v>
          </cell>
        </row>
        <row r="325">
          <cell r="C325">
            <v>0</v>
          </cell>
        </row>
        <row r="325">
          <cell r="E325">
            <v>0</v>
          </cell>
          <cell r="F325">
            <v>0</v>
          </cell>
        </row>
        <row r="326">
          <cell r="C326">
            <v>0</v>
          </cell>
        </row>
        <row r="326">
          <cell r="E326">
            <v>0</v>
          </cell>
          <cell r="F326">
            <v>0</v>
          </cell>
        </row>
        <row r="327">
          <cell r="C327">
            <v>0</v>
          </cell>
        </row>
        <row r="327">
          <cell r="E327">
            <v>0</v>
          </cell>
          <cell r="F327">
            <v>0</v>
          </cell>
        </row>
        <row r="328">
          <cell r="C328">
            <v>0</v>
          </cell>
        </row>
        <row r="328">
          <cell r="E328">
            <v>0</v>
          </cell>
          <cell r="F328">
            <v>0</v>
          </cell>
        </row>
        <row r="329">
          <cell r="C329">
            <v>0</v>
          </cell>
        </row>
        <row r="329">
          <cell r="E329">
            <v>0</v>
          </cell>
          <cell r="F329">
            <v>0</v>
          </cell>
        </row>
        <row r="330">
          <cell r="C330">
            <v>0</v>
          </cell>
        </row>
        <row r="330">
          <cell r="E330">
            <v>0</v>
          </cell>
          <cell r="F330">
            <v>0</v>
          </cell>
        </row>
        <row r="331">
          <cell r="C331">
            <v>0</v>
          </cell>
        </row>
        <row r="331">
          <cell r="E331">
            <v>0</v>
          </cell>
          <cell r="F331">
            <v>0</v>
          </cell>
        </row>
        <row r="332">
          <cell r="C332">
            <v>0</v>
          </cell>
        </row>
        <row r="332">
          <cell r="E332">
            <v>0</v>
          </cell>
          <cell r="F332">
            <v>0</v>
          </cell>
        </row>
        <row r="333">
          <cell r="C333">
            <v>0</v>
          </cell>
        </row>
        <row r="333">
          <cell r="E333">
            <v>0</v>
          </cell>
          <cell r="F333">
            <v>0</v>
          </cell>
        </row>
        <row r="334">
          <cell r="C334">
            <v>0</v>
          </cell>
        </row>
        <row r="334">
          <cell r="E334">
            <v>0</v>
          </cell>
          <cell r="F334">
            <v>0</v>
          </cell>
        </row>
        <row r="335">
          <cell r="C335">
            <v>0</v>
          </cell>
        </row>
        <row r="335">
          <cell r="E335">
            <v>0</v>
          </cell>
          <cell r="F335">
            <v>0</v>
          </cell>
        </row>
        <row r="336">
          <cell r="C336">
            <v>0</v>
          </cell>
        </row>
        <row r="336">
          <cell r="E336">
            <v>0</v>
          </cell>
          <cell r="F336">
            <v>0</v>
          </cell>
        </row>
        <row r="337">
          <cell r="C337">
            <v>0</v>
          </cell>
        </row>
        <row r="337">
          <cell r="E337">
            <v>0</v>
          </cell>
          <cell r="F337">
            <v>0</v>
          </cell>
        </row>
        <row r="338">
          <cell r="C338">
            <v>0</v>
          </cell>
        </row>
        <row r="338">
          <cell r="E338">
            <v>0</v>
          </cell>
          <cell r="F338">
            <v>0</v>
          </cell>
        </row>
        <row r="339">
          <cell r="C339">
            <v>0</v>
          </cell>
        </row>
        <row r="339">
          <cell r="E339">
            <v>0</v>
          </cell>
          <cell r="F339">
            <v>0</v>
          </cell>
        </row>
        <row r="340">
          <cell r="C340">
            <v>0</v>
          </cell>
        </row>
        <row r="340">
          <cell r="E340">
            <v>0</v>
          </cell>
          <cell r="F340">
            <v>0</v>
          </cell>
        </row>
        <row r="341">
          <cell r="C341">
            <v>0</v>
          </cell>
        </row>
        <row r="341">
          <cell r="E341">
            <v>0</v>
          </cell>
          <cell r="F341">
            <v>0</v>
          </cell>
        </row>
        <row r="342">
          <cell r="C342">
            <v>44</v>
          </cell>
        </row>
        <row r="342">
          <cell r="E342">
            <v>44</v>
          </cell>
          <cell r="F342">
            <v>56</v>
          </cell>
        </row>
        <row r="343">
          <cell r="C343">
            <v>0</v>
          </cell>
        </row>
        <row r="343">
          <cell r="E343">
            <v>0</v>
          </cell>
          <cell r="F343">
            <v>0</v>
          </cell>
        </row>
        <row r="344">
          <cell r="C344">
            <v>0</v>
          </cell>
        </row>
        <row r="344">
          <cell r="E344">
            <v>0</v>
          </cell>
          <cell r="F344">
            <v>0</v>
          </cell>
        </row>
        <row r="345">
          <cell r="C345">
            <v>0</v>
          </cell>
        </row>
        <row r="345">
          <cell r="E345">
            <v>0</v>
          </cell>
          <cell r="F345">
            <v>0</v>
          </cell>
        </row>
        <row r="346">
          <cell r="C346">
            <v>0</v>
          </cell>
        </row>
        <row r="346">
          <cell r="E346">
            <v>0</v>
          </cell>
          <cell r="F346">
            <v>0</v>
          </cell>
        </row>
        <row r="347">
          <cell r="C347">
            <v>0</v>
          </cell>
        </row>
        <row r="347">
          <cell r="E347">
            <v>0</v>
          </cell>
          <cell r="F347">
            <v>0</v>
          </cell>
        </row>
        <row r="348">
          <cell r="C348">
            <v>0</v>
          </cell>
        </row>
        <row r="348">
          <cell r="E348">
            <v>0</v>
          </cell>
          <cell r="F348">
            <v>0</v>
          </cell>
        </row>
        <row r="349">
          <cell r="C349">
            <v>0</v>
          </cell>
        </row>
        <row r="349">
          <cell r="E349">
            <v>0</v>
          </cell>
          <cell r="F349">
            <v>0</v>
          </cell>
        </row>
        <row r="350">
          <cell r="C350">
            <v>0</v>
          </cell>
        </row>
        <row r="350">
          <cell r="E350">
            <v>0</v>
          </cell>
          <cell r="F350">
            <v>0</v>
          </cell>
        </row>
        <row r="351">
          <cell r="C351">
            <v>0</v>
          </cell>
        </row>
        <row r="351">
          <cell r="E351">
            <v>0</v>
          </cell>
          <cell r="F351">
            <v>0</v>
          </cell>
        </row>
        <row r="352">
          <cell r="C352">
            <v>0</v>
          </cell>
        </row>
        <row r="352">
          <cell r="E352">
            <v>0</v>
          </cell>
          <cell r="F352">
            <v>0</v>
          </cell>
        </row>
        <row r="353">
          <cell r="C353">
            <v>0</v>
          </cell>
        </row>
        <row r="353">
          <cell r="E353">
            <v>0</v>
          </cell>
          <cell r="F353">
            <v>0</v>
          </cell>
        </row>
        <row r="354">
          <cell r="C354">
            <v>0</v>
          </cell>
        </row>
        <row r="354">
          <cell r="E354">
            <v>0</v>
          </cell>
          <cell r="F354">
            <v>0</v>
          </cell>
        </row>
        <row r="355">
          <cell r="C355">
            <v>0</v>
          </cell>
        </row>
        <row r="355">
          <cell r="E355">
            <v>0</v>
          </cell>
          <cell r="F355">
            <v>640</v>
          </cell>
        </row>
        <row r="356">
          <cell r="C356">
            <v>5165</v>
          </cell>
        </row>
        <row r="356">
          <cell r="E356">
            <v>1040</v>
          </cell>
          <cell r="F356">
            <v>575</v>
          </cell>
        </row>
        <row r="357">
          <cell r="C357">
            <v>0</v>
          </cell>
        </row>
        <row r="357">
          <cell r="E357">
            <v>0</v>
          </cell>
          <cell r="F357">
            <v>0</v>
          </cell>
        </row>
        <row r="358">
          <cell r="C358">
            <v>0</v>
          </cell>
        </row>
        <row r="358">
          <cell r="E358">
            <v>0</v>
          </cell>
          <cell r="F358">
            <v>0</v>
          </cell>
        </row>
        <row r="359">
          <cell r="C359">
            <v>846</v>
          </cell>
        </row>
        <row r="359">
          <cell r="E359">
            <v>1147</v>
          </cell>
          <cell r="F359">
            <v>1202</v>
          </cell>
        </row>
        <row r="360">
          <cell r="C360">
            <v>1856</v>
          </cell>
        </row>
        <row r="360">
          <cell r="E360">
            <v>2653</v>
          </cell>
          <cell r="F360">
            <v>2126</v>
          </cell>
        </row>
        <row r="361">
          <cell r="C361">
            <v>31602</v>
          </cell>
        </row>
        <row r="361">
          <cell r="E361">
            <v>33753</v>
          </cell>
          <cell r="F361">
            <v>32662</v>
          </cell>
        </row>
        <row r="362">
          <cell r="C362">
            <v>23245</v>
          </cell>
        </row>
        <row r="362">
          <cell r="E362">
            <v>21585</v>
          </cell>
          <cell r="F362">
            <v>28877</v>
          </cell>
        </row>
        <row r="363">
          <cell r="C363">
            <v>13139</v>
          </cell>
        </row>
        <row r="363">
          <cell r="E363">
            <v>14819</v>
          </cell>
          <cell r="F363">
            <v>15751</v>
          </cell>
        </row>
        <row r="364">
          <cell r="C364">
            <v>0</v>
          </cell>
        </row>
        <row r="364">
          <cell r="E364">
            <v>10</v>
          </cell>
          <cell r="F364">
            <v>32</v>
          </cell>
        </row>
        <row r="365">
          <cell r="C365">
            <v>15423</v>
          </cell>
        </row>
        <row r="365">
          <cell r="E365">
            <v>11805</v>
          </cell>
          <cell r="F365">
            <v>5998</v>
          </cell>
        </row>
        <row r="366">
          <cell r="C366">
            <v>0</v>
          </cell>
        </row>
        <row r="366">
          <cell r="E366">
            <v>0</v>
          </cell>
          <cell r="F366">
            <v>0</v>
          </cell>
        </row>
        <row r="367">
          <cell r="C367">
            <v>3283</v>
          </cell>
        </row>
        <row r="367">
          <cell r="E367">
            <v>3927</v>
          </cell>
          <cell r="F367">
            <v>3948</v>
          </cell>
        </row>
        <row r="368">
          <cell r="C368">
            <v>0</v>
          </cell>
        </row>
        <row r="368">
          <cell r="E368">
            <v>0</v>
          </cell>
          <cell r="F368">
            <v>0</v>
          </cell>
        </row>
        <row r="369">
          <cell r="C369">
            <v>0</v>
          </cell>
        </row>
        <row r="369">
          <cell r="E369">
            <v>26</v>
          </cell>
          <cell r="F369">
            <v>0</v>
          </cell>
        </row>
        <row r="370">
          <cell r="C370">
            <v>0</v>
          </cell>
        </row>
        <row r="370">
          <cell r="E370">
            <v>0</v>
          </cell>
          <cell r="F370">
            <v>0</v>
          </cell>
        </row>
        <row r="371">
          <cell r="C371">
            <v>0</v>
          </cell>
        </row>
        <row r="371">
          <cell r="E371">
            <v>0</v>
          </cell>
          <cell r="F371">
            <v>0</v>
          </cell>
        </row>
        <row r="372">
          <cell r="C372">
            <v>0</v>
          </cell>
        </row>
        <row r="372">
          <cell r="E372">
            <v>0</v>
          </cell>
          <cell r="F372">
            <v>0</v>
          </cell>
        </row>
        <row r="373">
          <cell r="C373">
            <v>0</v>
          </cell>
        </row>
        <row r="373">
          <cell r="E373">
            <v>0</v>
          </cell>
          <cell r="F373">
            <v>0</v>
          </cell>
        </row>
        <row r="374">
          <cell r="C374">
            <v>0</v>
          </cell>
        </row>
        <row r="374">
          <cell r="E374">
            <v>0</v>
          </cell>
          <cell r="F374">
            <v>0</v>
          </cell>
        </row>
        <row r="375">
          <cell r="C375">
            <v>0</v>
          </cell>
        </row>
        <row r="375">
          <cell r="E375">
            <v>0</v>
          </cell>
          <cell r="F375">
            <v>0</v>
          </cell>
        </row>
        <row r="376">
          <cell r="C376">
            <v>0</v>
          </cell>
        </row>
        <row r="376">
          <cell r="E376">
            <v>0</v>
          </cell>
          <cell r="F376">
            <v>0</v>
          </cell>
        </row>
        <row r="377">
          <cell r="C377">
            <v>0</v>
          </cell>
        </row>
        <row r="377">
          <cell r="E377">
            <v>0</v>
          </cell>
          <cell r="F377">
            <v>0</v>
          </cell>
        </row>
        <row r="378">
          <cell r="C378">
            <v>0</v>
          </cell>
        </row>
        <row r="378">
          <cell r="E378">
            <v>0</v>
          </cell>
          <cell r="F378">
            <v>0</v>
          </cell>
        </row>
        <row r="379">
          <cell r="C379">
            <v>0</v>
          </cell>
        </row>
        <row r="379">
          <cell r="E379">
            <v>0</v>
          </cell>
          <cell r="F379">
            <v>0</v>
          </cell>
        </row>
        <row r="380">
          <cell r="C380">
            <v>0</v>
          </cell>
        </row>
        <row r="380">
          <cell r="E380">
            <v>0</v>
          </cell>
          <cell r="F380">
            <v>0</v>
          </cell>
        </row>
        <row r="381">
          <cell r="C381">
            <v>0</v>
          </cell>
        </row>
        <row r="381">
          <cell r="E381">
            <v>0</v>
          </cell>
          <cell r="F381">
            <v>0</v>
          </cell>
        </row>
        <row r="382">
          <cell r="C382">
            <v>659</v>
          </cell>
        </row>
        <row r="382">
          <cell r="E382">
            <v>223</v>
          </cell>
          <cell r="F382">
            <v>268</v>
          </cell>
        </row>
        <row r="383">
          <cell r="C383">
            <v>0</v>
          </cell>
        </row>
        <row r="383">
          <cell r="E383">
            <v>0</v>
          </cell>
          <cell r="F383">
            <v>0</v>
          </cell>
        </row>
        <row r="384">
          <cell r="C384">
            <v>0</v>
          </cell>
        </row>
        <row r="384">
          <cell r="E384">
            <v>0</v>
          </cell>
          <cell r="F384">
            <v>0</v>
          </cell>
        </row>
        <row r="385">
          <cell r="C385">
            <v>0</v>
          </cell>
        </row>
        <row r="385">
          <cell r="E385">
            <v>0</v>
          </cell>
          <cell r="F385">
            <v>0</v>
          </cell>
        </row>
        <row r="386">
          <cell r="C386">
            <v>266</v>
          </cell>
        </row>
        <row r="386">
          <cell r="E386">
            <v>1012</v>
          </cell>
          <cell r="F386">
            <v>282</v>
          </cell>
        </row>
        <row r="387">
          <cell r="C387">
            <v>0</v>
          </cell>
        </row>
        <row r="387">
          <cell r="E387">
            <v>0</v>
          </cell>
          <cell r="F387">
            <v>0</v>
          </cell>
        </row>
        <row r="388">
          <cell r="C388">
            <v>0</v>
          </cell>
        </row>
        <row r="388">
          <cell r="E388">
            <v>0</v>
          </cell>
          <cell r="F388">
            <v>0</v>
          </cell>
        </row>
        <row r="389">
          <cell r="C389">
            <v>0</v>
          </cell>
        </row>
        <row r="389">
          <cell r="E389">
            <v>0</v>
          </cell>
          <cell r="F389">
            <v>0</v>
          </cell>
        </row>
        <row r="390">
          <cell r="C390">
            <v>1441</v>
          </cell>
        </row>
        <row r="390">
          <cell r="E390">
            <v>1400</v>
          </cell>
          <cell r="F390">
            <v>0</v>
          </cell>
        </row>
        <row r="391">
          <cell r="C391">
            <v>0</v>
          </cell>
        </row>
        <row r="391">
          <cell r="E391">
            <v>262</v>
          </cell>
          <cell r="F391">
            <v>0</v>
          </cell>
        </row>
        <row r="392">
          <cell r="C392">
            <v>0</v>
          </cell>
        </row>
        <row r="392">
          <cell r="E392">
            <v>0</v>
          </cell>
          <cell r="F392">
            <v>0</v>
          </cell>
        </row>
        <row r="393">
          <cell r="C393">
            <v>0</v>
          </cell>
        </row>
        <row r="393">
          <cell r="E393">
            <v>0</v>
          </cell>
          <cell r="F393">
            <v>0</v>
          </cell>
        </row>
        <row r="394">
          <cell r="C394">
            <v>0</v>
          </cell>
        </row>
        <row r="394">
          <cell r="E394">
            <v>0</v>
          </cell>
          <cell r="F394">
            <v>0</v>
          </cell>
        </row>
        <row r="395">
          <cell r="C395">
            <v>0</v>
          </cell>
        </row>
        <row r="395">
          <cell r="E395">
            <v>0</v>
          </cell>
          <cell r="F395">
            <v>0</v>
          </cell>
        </row>
        <row r="396">
          <cell r="C396">
            <v>3815</v>
          </cell>
        </row>
        <row r="396">
          <cell r="E396">
            <v>95</v>
          </cell>
          <cell r="F396">
            <v>2</v>
          </cell>
        </row>
        <row r="397">
          <cell r="C397">
            <v>0</v>
          </cell>
        </row>
        <row r="397">
          <cell r="E397">
            <v>0</v>
          </cell>
          <cell r="F397">
            <v>0</v>
          </cell>
        </row>
        <row r="398">
          <cell r="C398">
            <v>0</v>
          </cell>
        </row>
        <row r="398">
          <cell r="E398">
            <v>0</v>
          </cell>
          <cell r="F398">
            <v>0</v>
          </cell>
        </row>
        <row r="399">
          <cell r="C399">
            <v>0</v>
          </cell>
        </row>
        <row r="399">
          <cell r="E399">
            <v>0</v>
          </cell>
          <cell r="F399">
            <v>0</v>
          </cell>
        </row>
        <row r="400">
          <cell r="C400">
            <v>0</v>
          </cell>
        </row>
        <row r="400">
          <cell r="E400">
            <v>20044</v>
          </cell>
          <cell r="F400">
            <v>10000</v>
          </cell>
        </row>
        <row r="401">
          <cell r="C401">
            <v>0</v>
          </cell>
        </row>
        <row r="401">
          <cell r="E401">
            <v>0</v>
          </cell>
          <cell r="F401">
            <v>0</v>
          </cell>
        </row>
        <row r="402">
          <cell r="C402">
            <v>0</v>
          </cell>
        </row>
        <row r="402">
          <cell r="E402">
            <v>0</v>
          </cell>
          <cell r="F402">
            <v>0</v>
          </cell>
        </row>
        <row r="403">
          <cell r="C403">
            <v>0</v>
          </cell>
        </row>
        <row r="403">
          <cell r="E403">
            <v>0</v>
          </cell>
          <cell r="F403">
            <v>0</v>
          </cell>
        </row>
        <row r="404">
          <cell r="C404">
            <v>0</v>
          </cell>
        </row>
        <row r="404">
          <cell r="E404">
            <v>0</v>
          </cell>
          <cell r="F404">
            <v>0</v>
          </cell>
        </row>
        <row r="405">
          <cell r="C405">
            <v>0</v>
          </cell>
        </row>
        <row r="405">
          <cell r="E405">
            <v>0</v>
          </cell>
          <cell r="F405">
            <v>0</v>
          </cell>
        </row>
        <row r="406">
          <cell r="C406">
            <v>0</v>
          </cell>
        </row>
        <row r="406">
          <cell r="E406">
            <v>0</v>
          </cell>
          <cell r="F406">
            <v>0</v>
          </cell>
        </row>
        <row r="407">
          <cell r="C407">
            <v>0</v>
          </cell>
        </row>
        <row r="407">
          <cell r="E407">
            <v>0</v>
          </cell>
          <cell r="F407">
            <v>0</v>
          </cell>
        </row>
        <row r="408">
          <cell r="C408">
            <v>0</v>
          </cell>
        </row>
        <row r="408">
          <cell r="E408">
            <v>0</v>
          </cell>
          <cell r="F408">
            <v>0</v>
          </cell>
        </row>
        <row r="409">
          <cell r="C409">
            <v>0</v>
          </cell>
        </row>
        <row r="409">
          <cell r="E409">
            <v>0</v>
          </cell>
          <cell r="F409">
            <v>0</v>
          </cell>
        </row>
        <row r="410">
          <cell r="C410">
            <v>0</v>
          </cell>
        </row>
        <row r="410">
          <cell r="E410">
            <v>33</v>
          </cell>
          <cell r="F410">
            <v>0</v>
          </cell>
        </row>
        <row r="411">
          <cell r="C411">
            <v>0</v>
          </cell>
        </row>
        <row r="411">
          <cell r="E411">
            <v>0</v>
          </cell>
          <cell r="F411">
            <v>0</v>
          </cell>
        </row>
        <row r="412">
          <cell r="C412">
            <v>0</v>
          </cell>
        </row>
        <row r="412">
          <cell r="E412">
            <v>0</v>
          </cell>
          <cell r="F412">
            <v>0</v>
          </cell>
        </row>
        <row r="413">
          <cell r="C413">
            <v>0</v>
          </cell>
        </row>
        <row r="413">
          <cell r="E413">
            <v>0</v>
          </cell>
          <cell r="F413">
            <v>0</v>
          </cell>
        </row>
        <row r="414">
          <cell r="C414">
            <v>282</v>
          </cell>
        </row>
        <row r="414">
          <cell r="E414">
            <v>270</v>
          </cell>
          <cell r="F414">
            <v>311</v>
          </cell>
        </row>
        <row r="415">
          <cell r="C415">
            <v>0</v>
          </cell>
        </row>
        <row r="415">
          <cell r="E415">
            <v>0</v>
          </cell>
          <cell r="F415">
            <v>0</v>
          </cell>
        </row>
        <row r="416">
          <cell r="C416">
            <v>0</v>
          </cell>
        </row>
        <row r="416">
          <cell r="E416">
            <v>0</v>
          </cell>
          <cell r="F416">
            <v>0</v>
          </cell>
        </row>
        <row r="417">
          <cell r="C417">
            <v>0</v>
          </cell>
        </row>
        <row r="417">
          <cell r="E417">
            <v>0</v>
          </cell>
          <cell r="F417">
            <v>0</v>
          </cell>
        </row>
        <row r="418">
          <cell r="C418">
            <v>0</v>
          </cell>
        </row>
        <row r="418">
          <cell r="E418">
            <v>0</v>
          </cell>
          <cell r="F418">
            <v>0</v>
          </cell>
        </row>
        <row r="419">
          <cell r="C419">
            <v>0</v>
          </cell>
        </row>
        <row r="419">
          <cell r="E419">
            <v>0</v>
          </cell>
          <cell r="F419">
            <v>0</v>
          </cell>
        </row>
        <row r="420">
          <cell r="C420">
            <v>0</v>
          </cell>
        </row>
        <row r="420">
          <cell r="E420">
            <v>0</v>
          </cell>
          <cell r="F420">
            <v>0</v>
          </cell>
        </row>
        <row r="421">
          <cell r="C421">
            <v>0</v>
          </cell>
        </row>
        <row r="421">
          <cell r="E421">
            <v>0</v>
          </cell>
          <cell r="F421">
            <v>0</v>
          </cell>
        </row>
        <row r="422">
          <cell r="C422">
            <v>0</v>
          </cell>
        </row>
        <row r="422">
          <cell r="E422">
            <v>0</v>
          </cell>
          <cell r="F422">
            <v>0</v>
          </cell>
        </row>
        <row r="423">
          <cell r="C423">
            <v>0</v>
          </cell>
        </row>
        <row r="423">
          <cell r="E423">
            <v>0</v>
          </cell>
          <cell r="F423">
            <v>0</v>
          </cell>
        </row>
        <row r="424">
          <cell r="C424">
            <v>0</v>
          </cell>
        </row>
        <row r="424">
          <cell r="E424">
            <v>0</v>
          </cell>
          <cell r="F424">
            <v>0</v>
          </cell>
        </row>
        <row r="425">
          <cell r="C425">
            <v>0</v>
          </cell>
        </row>
        <row r="425">
          <cell r="E425">
            <v>0</v>
          </cell>
          <cell r="F425">
            <v>0</v>
          </cell>
        </row>
        <row r="426">
          <cell r="C426">
            <v>0</v>
          </cell>
        </row>
        <row r="426">
          <cell r="E426">
            <v>0</v>
          </cell>
          <cell r="F426">
            <v>0</v>
          </cell>
        </row>
        <row r="427">
          <cell r="C427">
            <v>0</v>
          </cell>
        </row>
        <row r="427">
          <cell r="E427">
            <v>0</v>
          </cell>
          <cell r="F427">
            <v>0</v>
          </cell>
        </row>
        <row r="428">
          <cell r="C428">
            <v>0</v>
          </cell>
        </row>
        <row r="428">
          <cell r="E428">
            <v>0</v>
          </cell>
          <cell r="F428">
            <v>0</v>
          </cell>
        </row>
        <row r="429">
          <cell r="C429">
            <v>0</v>
          </cell>
        </row>
        <row r="429">
          <cell r="E429">
            <v>0</v>
          </cell>
          <cell r="F429">
            <v>0</v>
          </cell>
        </row>
        <row r="430">
          <cell r="C430">
            <v>0</v>
          </cell>
        </row>
        <row r="430">
          <cell r="E430">
            <v>0</v>
          </cell>
          <cell r="F430">
            <v>0</v>
          </cell>
        </row>
        <row r="431">
          <cell r="C431">
            <v>0</v>
          </cell>
        </row>
        <row r="431">
          <cell r="E431">
            <v>0</v>
          </cell>
          <cell r="F431">
            <v>0</v>
          </cell>
        </row>
        <row r="432">
          <cell r="C432">
            <v>0</v>
          </cell>
        </row>
        <row r="432">
          <cell r="E432">
            <v>0</v>
          </cell>
          <cell r="F432">
            <v>0</v>
          </cell>
        </row>
        <row r="433">
          <cell r="C433">
            <v>0</v>
          </cell>
        </row>
        <row r="433">
          <cell r="E433">
            <v>0</v>
          </cell>
          <cell r="F433">
            <v>0</v>
          </cell>
        </row>
        <row r="434">
          <cell r="C434">
            <v>0</v>
          </cell>
        </row>
        <row r="434">
          <cell r="E434">
            <v>0</v>
          </cell>
          <cell r="F434">
            <v>0</v>
          </cell>
        </row>
        <row r="435">
          <cell r="C435">
            <v>0</v>
          </cell>
        </row>
        <row r="435">
          <cell r="E435">
            <v>0</v>
          </cell>
          <cell r="F435">
            <v>0</v>
          </cell>
        </row>
        <row r="436">
          <cell r="C436">
            <v>0</v>
          </cell>
        </row>
        <row r="436">
          <cell r="E436">
            <v>0</v>
          </cell>
          <cell r="F436">
            <v>0</v>
          </cell>
        </row>
        <row r="437">
          <cell r="C437">
            <v>0</v>
          </cell>
        </row>
        <row r="437">
          <cell r="E437">
            <v>0</v>
          </cell>
          <cell r="F437">
            <v>0</v>
          </cell>
        </row>
        <row r="438">
          <cell r="C438">
            <v>0</v>
          </cell>
        </row>
        <row r="438">
          <cell r="E438">
            <v>0</v>
          </cell>
          <cell r="F438">
            <v>0</v>
          </cell>
        </row>
        <row r="439">
          <cell r="C439">
            <v>0</v>
          </cell>
        </row>
        <row r="439">
          <cell r="E439">
            <v>0</v>
          </cell>
          <cell r="F439">
            <v>0</v>
          </cell>
        </row>
        <row r="440">
          <cell r="C440">
            <v>0</v>
          </cell>
        </row>
        <row r="440">
          <cell r="E440">
            <v>0</v>
          </cell>
          <cell r="F440">
            <v>0</v>
          </cell>
        </row>
        <row r="441">
          <cell r="C441">
            <v>1671</v>
          </cell>
        </row>
        <row r="441">
          <cell r="E441">
            <v>3</v>
          </cell>
          <cell r="F441">
            <v>36</v>
          </cell>
        </row>
        <row r="442">
          <cell r="C442">
            <v>278</v>
          </cell>
        </row>
        <row r="442">
          <cell r="E442">
            <v>635</v>
          </cell>
          <cell r="F442">
            <v>208</v>
          </cell>
        </row>
        <row r="443">
          <cell r="C443">
            <v>0</v>
          </cell>
        </row>
        <row r="443">
          <cell r="E443">
            <v>0</v>
          </cell>
          <cell r="F443">
            <v>0</v>
          </cell>
        </row>
        <row r="444">
          <cell r="C444">
            <v>0</v>
          </cell>
        </row>
        <row r="444">
          <cell r="E444">
            <v>0</v>
          </cell>
          <cell r="F444">
            <v>0</v>
          </cell>
        </row>
        <row r="445">
          <cell r="C445">
            <v>95</v>
          </cell>
        </row>
        <row r="445">
          <cell r="E445">
            <v>81</v>
          </cell>
          <cell r="F445">
            <v>100</v>
          </cell>
        </row>
        <row r="446">
          <cell r="C446">
            <v>0</v>
          </cell>
        </row>
        <row r="446">
          <cell r="E446">
            <v>0</v>
          </cell>
          <cell r="F446">
            <v>0</v>
          </cell>
        </row>
        <row r="447">
          <cell r="C447">
            <v>0</v>
          </cell>
        </row>
        <row r="447">
          <cell r="E447">
            <v>0</v>
          </cell>
          <cell r="F447">
            <v>0</v>
          </cell>
        </row>
        <row r="448">
          <cell r="C448">
            <v>0</v>
          </cell>
        </row>
        <row r="448">
          <cell r="E448">
            <v>0</v>
          </cell>
          <cell r="F448">
            <v>0</v>
          </cell>
        </row>
        <row r="449">
          <cell r="C449">
            <v>0</v>
          </cell>
        </row>
        <row r="449">
          <cell r="E449">
            <v>2</v>
          </cell>
          <cell r="F449">
            <v>0</v>
          </cell>
        </row>
        <row r="450">
          <cell r="C450">
            <v>143</v>
          </cell>
        </row>
        <row r="450">
          <cell r="E450">
            <v>142</v>
          </cell>
          <cell r="F450">
            <v>164</v>
          </cell>
        </row>
        <row r="451">
          <cell r="C451">
            <v>0</v>
          </cell>
        </row>
        <row r="451">
          <cell r="E451">
            <v>0</v>
          </cell>
          <cell r="F451">
            <v>0</v>
          </cell>
        </row>
        <row r="452">
          <cell r="C452">
            <v>0</v>
          </cell>
        </row>
        <row r="452">
          <cell r="E452">
            <v>16</v>
          </cell>
          <cell r="F452">
            <v>0</v>
          </cell>
        </row>
        <row r="453">
          <cell r="C453">
            <v>82</v>
          </cell>
        </row>
        <row r="453">
          <cell r="E453">
            <v>77</v>
          </cell>
          <cell r="F453">
            <v>84</v>
          </cell>
        </row>
        <row r="454">
          <cell r="C454">
            <v>0</v>
          </cell>
        </row>
        <row r="454">
          <cell r="E454">
            <v>0</v>
          </cell>
          <cell r="F454">
            <v>0</v>
          </cell>
        </row>
        <row r="455">
          <cell r="C455">
            <v>59</v>
          </cell>
        </row>
        <row r="455">
          <cell r="E455">
            <v>39</v>
          </cell>
          <cell r="F455">
            <v>46</v>
          </cell>
        </row>
        <row r="456">
          <cell r="C456">
            <v>788</v>
          </cell>
        </row>
        <row r="456">
          <cell r="E456">
            <v>1113</v>
          </cell>
          <cell r="F456">
            <v>685</v>
          </cell>
        </row>
        <row r="457">
          <cell r="C457">
            <v>104</v>
          </cell>
        </row>
        <row r="457">
          <cell r="E457">
            <v>100</v>
          </cell>
          <cell r="F457">
            <v>103</v>
          </cell>
        </row>
        <row r="458">
          <cell r="C458">
            <v>0</v>
          </cell>
        </row>
        <row r="458">
          <cell r="E458">
            <v>0</v>
          </cell>
          <cell r="F458">
            <v>0</v>
          </cell>
        </row>
        <row r="459">
          <cell r="C459">
            <v>0</v>
          </cell>
        </row>
        <row r="459">
          <cell r="E459">
            <v>0</v>
          </cell>
          <cell r="F459">
            <v>0</v>
          </cell>
        </row>
        <row r="460">
          <cell r="C460">
            <v>0</v>
          </cell>
        </row>
        <row r="460">
          <cell r="E460">
            <v>113</v>
          </cell>
          <cell r="F460">
            <v>0</v>
          </cell>
        </row>
        <row r="461">
          <cell r="C461">
            <v>0</v>
          </cell>
        </row>
        <row r="461">
          <cell r="E461">
            <v>35</v>
          </cell>
          <cell r="F461">
            <v>0</v>
          </cell>
        </row>
        <row r="462">
          <cell r="C462">
            <v>0</v>
          </cell>
        </row>
        <row r="462">
          <cell r="E462">
            <v>172</v>
          </cell>
          <cell r="F462">
            <v>0</v>
          </cell>
        </row>
        <row r="463">
          <cell r="C463">
            <v>30</v>
          </cell>
        </row>
        <row r="463">
          <cell r="E463">
            <v>0</v>
          </cell>
          <cell r="F463">
            <v>35</v>
          </cell>
        </row>
        <row r="464">
          <cell r="C464">
            <v>0</v>
          </cell>
        </row>
        <row r="464">
          <cell r="E464">
            <v>0</v>
          </cell>
          <cell r="F464">
            <v>0</v>
          </cell>
        </row>
        <row r="465">
          <cell r="C465">
            <v>0</v>
          </cell>
        </row>
        <row r="465">
          <cell r="E465">
            <v>0</v>
          </cell>
          <cell r="F465">
            <v>0</v>
          </cell>
        </row>
        <row r="466">
          <cell r="C466">
            <v>0</v>
          </cell>
        </row>
        <row r="466">
          <cell r="E466">
            <v>0</v>
          </cell>
          <cell r="F466">
            <v>0</v>
          </cell>
        </row>
        <row r="467">
          <cell r="C467">
            <v>0</v>
          </cell>
        </row>
        <row r="467">
          <cell r="E467">
            <v>0</v>
          </cell>
          <cell r="F467">
            <v>0</v>
          </cell>
        </row>
        <row r="468">
          <cell r="C468">
            <v>0</v>
          </cell>
        </row>
        <row r="468">
          <cell r="E468">
            <v>0</v>
          </cell>
          <cell r="F468">
            <v>0</v>
          </cell>
        </row>
        <row r="469">
          <cell r="C469">
            <v>0</v>
          </cell>
        </row>
        <row r="469">
          <cell r="E469">
            <v>0</v>
          </cell>
          <cell r="F469">
            <v>0</v>
          </cell>
        </row>
        <row r="470">
          <cell r="C470">
            <v>0</v>
          </cell>
        </row>
        <row r="470">
          <cell r="E470">
            <v>25</v>
          </cell>
          <cell r="F470">
            <v>0</v>
          </cell>
        </row>
        <row r="471">
          <cell r="C471">
            <v>0</v>
          </cell>
        </row>
        <row r="471">
          <cell r="E471">
            <v>0</v>
          </cell>
          <cell r="F471">
            <v>0</v>
          </cell>
        </row>
        <row r="472">
          <cell r="C472">
            <v>0</v>
          </cell>
        </row>
        <row r="472">
          <cell r="E472">
            <v>0</v>
          </cell>
          <cell r="F472">
            <v>0</v>
          </cell>
        </row>
        <row r="473">
          <cell r="C473">
            <v>0</v>
          </cell>
        </row>
        <row r="473">
          <cell r="E473">
            <v>0</v>
          </cell>
          <cell r="F473">
            <v>0</v>
          </cell>
        </row>
        <row r="474">
          <cell r="C474">
            <v>0</v>
          </cell>
        </row>
        <row r="474">
          <cell r="E474">
            <v>0</v>
          </cell>
          <cell r="F474">
            <v>0</v>
          </cell>
        </row>
        <row r="475">
          <cell r="C475">
            <v>0</v>
          </cell>
        </row>
        <row r="475">
          <cell r="E475">
            <v>0</v>
          </cell>
          <cell r="F475">
            <v>0</v>
          </cell>
        </row>
        <row r="476">
          <cell r="C476">
            <v>0</v>
          </cell>
        </row>
        <row r="476">
          <cell r="E476">
            <v>0</v>
          </cell>
          <cell r="F476">
            <v>0</v>
          </cell>
        </row>
        <row r="477">
          <cell r="C477">
            <v>0</v>
          </cell>
        </row>
        <row r="477">
          <cell r="E477">
            <v>0</v>
          </cell>
          <cell r="F477">
            <v>0</v>
          </cell>
        </row>
        <row r="478">
          <cell r="C478">
            <v>0</v>
          </cell>
        </row>
        <row r="478">
          <cell r="E478">
            <v>0</v>
          </cell>
          <cell r="F478">
            <v>0</v>
          </cell>
        </row>
        <row r="479">
          <cell r="C479">
            <v>0</v>
          </cell>
        </row>
        <row r="479">
          <cell r="E479">
            <v>0</v>
          </cell>
          <cell r="F479">
            <v>0</v>
          </cell>
        </row>
        <row r="480">
          <cell r="C480">
            <v>0</v>
          </cell>
        </row>
        <row r="480">
          <cell r="E480">
            <v>0</v>
          </cell>
          <cell r="F480">
            <v>0</v>
          </cell>
        </row>
        <row r="481">
          <cell r="C481">
            <v>0</v>
          </cell>
        </row>
        <row r="481">
          <cell r="E481">
            <v>0</v>
          </cell>
          <cell r="F481">
            <v>0</v>
          </cell>
        </row>
        <row r="482">
          <cell r="C482">
            <v>0</v>
          </cell>
        </row>
        <row r="482">
          <cell r="E482">
            <v>60</v>
          </cell>
          <cell r="F482">
            <v>49</v>
          </cell>
        </row>
        <row r="483">
          <cell r="C483">
            <v>0</v>
          </cell>
        </row>
        <row r="483">
          <cell r="E483">
            <v>0</v>
          </cell>
          <cell r="F483">
            <v>0</v>
          </cell>
        </row>
        <row r="484">
          <cell r="C484">
            <v>0</v>
          </cell>
        </row>
        <row r="484">
          <cell r="E484">
            <v>0</v>
          </cell>
          <cell r="F484">
            <v>0</v>
          </cell>
        </row>
        <row r="485">
          <cell r="C485">
            <v>0</v>
          </cell>
        </row>
        <row r="485">
          <cell r="E485">
            <v>0</v>
          </cell>
          <cell r="F485">
            <v>0</v>
          </cell>
        </row>
        <row r="486">
          <cell r="C486">
            <v>0</v>
          </cell>
        </row>
        <row r="486">
          <cell r="E486">
            <v>0</v>
          </cell>
          <cell r="F486">
            <v>0</v>
          </cell>
        </row>
        <row r="487">
          <cell r="C487">
            <v>372</v>
          </cell>
        </row>
        <row r="487">
          <cell r="E487">
            <v>374</v>
          </cell>
          <cell r="F487">
            <v>403</v>
          </cell>
        </row>
        <row r="488">
          <cell r="C488">
            <v>0</v>
          </cell>
        </row>
        <row r="488">
          <cell r="E488">
            <v>0</v>
          </cell>
          <cell r="F488">
            <v>0</v>
          </cell>
        </row>
        <row r="489">
          <cell r="C489">
            <v>0</v>
          </cell>
        </row>
        <row r="489">
          <cell r="E489">
            <v>0</v>
          </cell>
          <cell r="F489">
            <v>0</v>
          </cell>
        </row>
        <row r="490">
          <cell r="C490">
            <v>0</v>
          </cell>
        </row>
        <row r="490">
          <cell r="E490">
            <v>21</v>
          </cell>
          <cell r="F490">
            <v>0</v>
          </cell>
        </row>
        <row r="491">
          <cell r="C491">
            <v>260</v>
          </cell>
        </row>
        <row r="491">
          <cell r="E491">
            <v>263</v>
          </cell>
          <cell r="F491">
            <v>250</v>
          </cell>
        </row>
        <row r="492">
          <cell r="C492">
            <v>0</v>
          </cell>
        </row>
        <row r="492">
          <cell r="E492">
            <v>0</v>
          </cell>
          <cell r="F492">
            <v>0</v>
          </cell>
        </row>
        <row r="493">
          <cell r="C493">
            <v>0</v>
          </cell>
        </row>
        <row r="493">
          <cell r="E493">
            <v>0</v>
          </cell>
          <cell r="F493">
            <v>0</v>
          </cell>
        </row>
        <row r="494">
          <cell r="C494">
            <v>0</v>
          </cell>
        </row>
        <row r="494">
          <cell r="E494">
            <v>0</v>
          </cell>
          <cell r="F494">
            <v>0</v>
          </cell>
        </row>
        <row r="495">
          <cell r="C495">
            <v>43</v>
          </cell>
        </row>
        <row r="495">
          <cell r="E495">
            <v>43</v>
          </cell>
          <cell r="F495">
            <v>71</v>
          </cell>
        </row>
        <row r="496">
          <cell r="C496">
            <v>95</v>
          </cell>
        </row>
        <row r="496">
          <cell r="E496">
            <v>96</v>
          </cell>
          <cell r="F496">
            <v>131</v>
          </cell>
        </row>
        <row r="497">
          <cell r="C497">
            <v>0</v>
          </cell>
        </row>
        <row r="497">
          <cell r="E497">
            <v>0</v>
          </cell>
          <cell r="F497">
            <v>0</v>
          </cell>
        </row>
        <row r="498">
          <cell r="C498">
            <v>0</v>
          </cell>
        </row>
        <row r="498">
          <cell r="E498">
            <v>0</v>
          </cell>
          <cell r="F498">
            <v>0</v>
          </cell>
        </row>
        <row r="499">
          <cell r="C499">
            <v>275</v>
          </cell>
        </row>
        <row r="499">
          <cell r="E499">
            <v>269</v>
          </cell>
          <cell r="F499">
            <v>283</v>
          </cell>
        </row>
        <row r="500">
          <cell r="C500">
            <v>0</v>
          </cell>
        </row>
        <row r="500">
          <cell r="E500">
            <v>0</v>
          </cell>
          <cell r="F500">
            <v>0</v>
          </cell>
        </row>
        <row r="501">
          <cell r="C501">
            <v>0</v>
          </cell>
        </row>
        <row r="501">
          <cell r="E501">
            <v>0</v>
          </cell>
          <cell r="F501">
            <v>0</v>
          </cell>
        </row>
        <row r="502">
          <cell r="C502">
            <v>0</v>
          </cell>
        </row>
        <row r="502">
          <cell r="E502">
            <v>0</v>
          </cell>
          <cell r="F502">
            <v>0</v>
          </cell>
        </row>
        <row r="503">
          <cell r="C503">
            <v>0</v>
          </cell>
        </row>
        <row r="503">
          <cell r="E503">
            <v>0</v>
          </cell>
          <cell r="F503">
            <v>0</v>
          </cell>
        </row>
        <row r="504">
          <cell r="C504">
            <v>0</v>
          </cell>
        </row>
        <row r="504">
          <cell r="E504">
            <v>0</v>
          </cell>
          <cell r="F504">
            <v>0</v>
          </cell>
        </row>
        <row r="505">
          <cell r="C505">
            <v>0</v>
          </cell>
        </row>
        <row r="505">
          <cell r="E505">
            <v>0</v>
          </cell>
          <cell r="F505">
            <v>0</v>
          </cell>
        </row>
        <row r="506">
          <cell r="C506">
            <v>0</v>
          </cell>
        </row>
        <row r="506">
          <cell r="E506">
            <v>0</v>
          </cell>
          <cell r="F506">
            <v>0</v>
          </cell>
        </row>
        <row r="507">
          <cell r="C507">
            <v>0</v>
          </cell>
        </row>
        <row r="507">
          <cell r="E507">
            <v>0</v>
          </cell>
          <cell r="F507">
            <v>0</v>
          </cell>
        </row>
        <row r="508">
          <cell r="C508">
            <v>115</v>
          </cell>
        </row>
        <row r="508">
          <cell r="E508">
            <v>285</v>
          </cell>
          <cell r="F508">
            <v>158</v>
          </cell>
        </row>
        <row r="509">
          <cell r="C509">
            <v>256</v>
          </cell>
        </row>
        <row r="509">
          <cell r="E509">
            <v>287</v>
          </cell>
          <cell r="F509">
            <v>255</v>
          </cell>
        </row>
        <row r="510">
          <cell r="C510">
            <v>106</v>
          </cell>
        </row>
        <row r="510">
          <cell r="E510">
            <v>62</v>
          </cell>
          <cell r="F510">
            <v>6</v>
          </cell>
        </row>
        <row r="511">
          <cell r="C511">
            <v>0</v>
          </cell>
        </row>
        <row r="511">
          <cell r="E511">
            <v>0</v>
          </cell>
          <cell r="F511">
            <v>0</v>
          </cell>
        </row>
        <row r="512">
          <cell r="C512">
            <v>0</v>
          </cell>
        </row>
        <row r="512">
          <cell r="E512">
            <v>0</v>
          </cell>
          <cell r="F512">
            <v>0</v>
          </cell>
        </row>
        <row r="513">
          <cell r="C513">
            <v>0</v>
          </cell>
        </row>
        <row r="513">
          <cell r="E513">
            <v>0</v>
          </cell>
          <cell r="F513">
            <v>0</v>
          </cell>
        </row>
        <row r="514">
          <cell r="C514">
            <v>0</v>
          </cell>
        </row>
        <row r="514">
          <cell r="E514">
            <v>8</v>
          </cell>
          <cell r="F514">
            <v>0</v>
          </cell>
        </row>
        <row r="515">
          <cell r="E515">
            <v>899</v>
          </cell>
          <cell r="F515">
            <v>324</v>
          </cell>
        </row>
        <row r="516">
          <cell r="E516">
            <v>19</v>
          </cell>
          <cell r="F516">
            <v>0</v>
          </cell>
        </row>
        <row r="517">
          <cell r="C517">
            <v>117</v>
          </cell>
        </row>
        <row r="517">
          <cell r="E517">
            <v>127</v>
          </cell>
          <cell r="F517">
            <v>149</v>
          </cell>
        </row>
        <row r="518">
          <cell r="C518">
            <v>11615</v>
          </cell>
        </row>
        <row r="518">
          <cell r="E518">
            <v>11574</v>
          </cell>
          <cell r="F518">
            <v>12830</v>
          </cell>
        </row>
        <row r="519">
          <cell r="C519">
            <v>0</v>
          </cell>
        </row>
        <row r="519">
          <cell r="E519">
            <v>0</v>
          </cell>
          <cell r="F519">
            <v>0</v>
          </cell>
        </row>
        <row r="520">
          <cell r="C520">
            <v>23300</v>
          </cell>
        </row>
        <row r="520">
          <cell r="E520">
            <v>20600</v>
          </cell>
          <cell r="F520">
            <v>23500</v>
          </cell>
        </row>
        <row r="521">
          <cell r="C521">
            <v>3000</v>
          </cell>
        </row>
        <row r="521">
          <cell r="E521">
            <v>1700</v>
          </cell>
          <cell r="F521">
            <v>3000</v>
          </cell>
        </row>
        <row r="522">
          <cell r="C522">
            <v>11250</v>
          </cell>
        </row>
        <row r="522">
          <cell r="E522">
            <v>4600</v>
          </cell>
          <cell r="F522">
            <v>10184</v>
          </cell>
        </row>
        <row r="523">
          <cell r="C523">
            <v>0</v>
          </cell>
        </row>
        <row r="523">
          <cell r="E523">
            <v>0</v>
          </cell>
          <cell r="F523">
            <v>0</v>
          </cell>
        </row>
        <row r="524">
          <cell r="C524">
            <v>0</v>
          </cell>
        </row>
        <row r="524">
          <cell r="E524">
            <v>0</v>
          </cell>
          <cell r="F524">
            <v>0</v>
          </cell>
        </row>
        <row r="525">
          <cell r="C525">
            <v>0</v>
          </cell>
        </row>
        <row r="525">
          <cell r="E525">
            <v>0</v>
          </cell>
          <cell r="F525">
            <v>0</v>
          </cell>
        </row>
        <row r="526">
          <cell r="C526">
            <v>60</v>
          </cell>
        </row>
        <row r="526">
          <cell r="E526">
            <v>0</v>
          </cell>
          <cell r="F526">
            <v>0</v>
          </cell>
        </row>
        <row r="527">
          <cell r="C527">
            <v>0</v>
          </cell>
        </row>
        <row r="527">
          <cell r="E527">
            <v>0</v>
          </cell>
          <cell r="F527">
            <v>0</v>
          </cell>
        </row>
        <row r="528">
          <cell r="C528">
            <v>0</v>
          </cell>
        </row>
        <row r="528">
          <cell r="E528">
            <v>0</v>
          </cell>
          <cell r="F528">
            <v>0</v>
          </cell>
        </row>
        <row r="529">
          <cell r="C529">
            <v>0</v>
          </cell>
        </row>
        <row r="529">
          <cell r="E529">
            <v>0</v>
          </cell>
          <cell r="F529">
            <v>0</v>
          </cell>
        </row>
        <row r="530">
          <cell r="C530">
            <v>0</v>
          </cell>
        </row>
        <row r="530">
          <cell r="E530">
            <v>0</v>
          </cell>
          <cell r="F530">
            <v>0</v>
          </cell>
        </row>
        <row r="531">
          <cell r="C531">
            <v>0</v>
          </cell>
        </row>
        <row r="531">
          <cell r="E531">
            <v>0</v>
          </cell>
          <cell r="F531">
            <v>0</v>
          </cell>
        </row>
        <row r="532">
          <cell r="C532">
            <v>0</v>
          </cell>
        </row>
        <row r="532">
          <cell r="E532">
            <v>0</v>
          </cell>
          <cell r="F532">
            <v>0</v>
          </cell>
        </row>
        <row r="533">
          <cell r="C533">
            <v>0</v>
          </cell>
        </row>
        <row r="533">
          <cell r="E533">
            <v>0</v>
          </cell>
          <cell r="F533">
            <v>0</v>
          </cell>
        </row>
        <row r="534">
          <cell r="C534">
            <v>1239</v>
          </cell>
        </row>
        <row r="534">
          <cell r="E534">
            <v>1687</v>
          </cell>
          <cell r="F534">
            <v>1148</v>
          </cell>
        </row>
        <row r="535">
          <cell r="C535">
            <v>1350</v>
          </cell>
        </row>
        <row r="535">
          <cell r="E535">
            <v>1328</v>
          </cell>
          <cell r="F535">
            <v>1450</v>
          </cell>
        </row>
        <row r="536">
          <cell r="C536">
            <v>0</v>
          </cell>
        </row>
        <row r="536">
          <cell r="E536">
            <v>0</v>
          </cell>
          <cell r="F536">
            <v>0</v>
          </cell>
        </row>
        <row r="537">
          <cell r="C537">
            <v>167</v>
          </cell>
        </row>
        <row r="537">
          <cell r="E537">
            <v>260</v>
          </cell>
          <cell r="F537">
            <v>180</v>
          </cell>
        </row>
        <row r="538">
          <cell r="C538">
            <v>721</v>
          </cell>
        </row>
        <row r="538">
          <cell r="E538">
            <v>712</v>
          </cell>
          <cell r="F538">
            <v>780</v>
          </cell>
        </row>
        <row r="539">
          <cell r="C539">
            <v>0</v>
          </cell>
        </row>
        <row r="539">
          <cell r="E539">
            <v>0</v>
          </cell>
          <cell r="F539">
            <v>0</v>
          </cell>
        </row>
        <row r="540">
          <cell r="C540">
            <v>32</v>
          </cell>
        </row>
        <row r="540">
          <cell r="E540">
            <v>76</v>
          </cell>
          <cell r="F540">
            <v>0</v>
          </cell>
        </row>
        <row r="541">
          <cell r="C541">
            <v>16</v>
          </cell>
        </row>
        <row r="541">
          <cell r="E541">
            <v>0</v>
          </cell>
          <cell r="F541">
            <v>0</v>
          </cell>
        </row>
        <row r="542">
          <cell r="C542">
            <v>3963</v>
          </cell>
        </row>
        <row r="542">
          <cell r="E542">
            <v>4279</v>
          </cell>
          <cell r="F542">
            <v>4003</v>
          </cell>
        </row>
        <row r="543">
          <cell r="C543">
            <v>51</v>
          </cell>
        </row>
        <row r="543">
          <cell r="E543">
            <v>60</v>
          </cell>
          <cell r="F543">
            <v>398</v>
          </cell>
        </row>
        <row r="544">
          <cell r="C544">
            <v>0</v>
          </cell>
        </row>
        <row r="544">
          <cell r="E544">
            <v>0</v>
          </cell>
          <cell r="F544">
            <v>0</v>
          </cell>
        </row>
        <row r="545">
          <cell r="C545">
            <v>164</v>
          </cell>
        </row>
        <row r="545">
          <cell r="E545">
            <v>164</v>
          </cell>
          <cell r="F545">
            <v>181</v>
          </cell>
        </row>
        <row r="546">
          <cell r="C546">
            <v>0</v>
          </cell>
        </row>
        <row r="546">
          <cell r="E546">
            <v>0</v>
          </cell>
          <cell r="F546">
            <v>0</v>
          </cell>
        </row>
        <row r="547">
          <cell r="C547">
            <v>139</v>
          </cell>
        </row>
        <row r="547">
          <cell r="E547">
            <v>123</v>
          </cell>
          <cell r="F547">
            <v>10</v>
          </cell>
        </row>
        <row r="548">
          <cell r="C548">
            <v>261</v>
          </cell>
        </row>
        <row r="548">
          <cell r="E548">
            <v>281</v>
          </cell>
          <cell r="F548">
            <v>0</v>
          </cell>
        </row>
        <row r="549">
          <cell r="C549">
            <v>145</v>
          </cell>
        </row>
        <row r="549">
          <cell r="E549">
            <v>145</v>
          </cell>
          <cell r="F549">
            <v>221</v>
          </cell>
        </row>
        <row r="550">
          <cell r="C550">
            <v>953</v>
          </cell>
        </row>
        <row r="550">
          <cell r="E550">
            <v>898</v>
          </cell>
          <cell r="F550">
            <v>976</v>
          </cell>
        </row>
        <row r="551">
          <cell r="C551">
            <v>0</v>
          </cell>
        </row>
        <row r="551">
          <cell r="E551">
            <v>0</v>
          </cell>
          <cell r="F551">
            <v>0</v>
          </cell>
        </row>
        <row r="552">
          <cell r="C552">
            <v>474</v>
          </cell>
        </row>
        <row r="552">
          <cell r="E552">
            <v>449</v>
          </cell>
          <cell r="F552">
            <v>287</v>
          </cell>
        </row>
        <row r="553">
          <cell r="C553">
            <v>90</v>
          </cell>
        </row>
        <row r="553">
          <cell r="E553">
            <v>93</v>
          </cell>
          <cell r="F553">
            <v>105</v>
          </cell>
        </row>
        <row r="554">
          <cell r="C554">
            <v>469</v>
          </cell>
        </row>
        <row r="554">
          <cell r="E554">
            <v>391</v>
          </cell>
          <cell r="F554">
            <v>515</v>
          </cell>
        </row>
        <row r="555">
          <cell r="C555">
            <v>0</v>
          </cell>
        </row>
        <row r="555">
          <cell r="E555">
            <v>0</v>
          </cell>
          <cell r="F555">
            <v>0</v>
          </cell>
        </row>
        <row r="556">
          <cell r="C556">
            <v>150</v>
          </cell>
        </row>
        <row r="556">
          <cell r="E556">
            <v>187</v>
          </cell>
          <cell r="F556">
            <v>148</v>
          </cell>
        </row>
        <row r="557">
          <cell r="C557">
            <v>0</v>
          </cell>
        </row>
        <row r="557">
          <cell r="E557">
            <v>2</v>
          </cell>
          <cell r="F557">
            <v>0</v>
          </cell>
        </row>
        <row r="558">
          <cell r="C558">
            <v>0</v>
          </cell>
        </row>
        <row r="558">
          <cell r="E558">
            <v>0</v>
          </cell>
          <cell r="F558">
            <v>0</v>
          </cell>
        </row>
        <row r="559">
          <cell r="C559">
            <v>50</v>
          </cell>
        </row>
        <row r="559">
          <cell r="E559">
            <v>50</v>
          </cell>
          <cell r="F559">
            <v>100</v>
          </cell>
        </row>
        <row r="560">
          <cell r="C560">
            <v>0</v>
          </cell>
        </row>
        <row r="560">
          <cell r="E560">
            <v>0</v>
          </cell>
          <cell r="F560">
            <v>0</v>
          </cell>
        </row>
        <row r="561">
          <cell r="C561">
            <v>0</v>
          </cell>
        </row>
        <row r="561">
          <cell r="E561">
            <v>0</v>
          </cell>
          <cell r="F561">
            <v>0</v>
          </cell>
        </row>
        <row r="562">
          <cell r="C562">
            <v>1720</v>
          </cell>
        </row>
        <row r="562">
          <cell r="E562">
            <v>2085</v>
          </cell>
          <cell r="F562">
            <v>1976</v>
          </cell>
        </row>
        <row r="563">
          <cell r="C563">
            <v>117</v>
          </cell>
        </row>
        <row r="563">
          <cell r="E563">
            <v>146</v>
          </cell>
          <cell r="F563">
            <v>16</v>
          </cell>
        </row>
        <row r="564">
          <cell r="C564">
            <v>0</v>
          </cell>
        </row>
        <row r="564">
          <cell r="E564">
            <v>0</v>
          </cell>
          <cell r="F564">
            <v>0</v>
          </cell>
        </row>
        <row r="565">
          <cell r="C565">
            <v>0</v>
          </cell>
        </row>
        <row r="565">
          <cell r="E565">
            <v>0</v>
          </cell>
          <cell r="F565">
            <v>0</v>
          </cell>
        </row>
        <row r="566">
          <cell r="C566">
            <v>0</v>
          </cell>
        </row>
        <row r="566">
          <cell r="E566">
            <v>0</v>
          </cell>
          <cell r="F566">
            <v>0</v>
          </cell>
        </row>
        <row r="567">
          <cell r="C567">
            <v>0</v>
          </cell>
        </row>
        <row r="567">
          <cell r="E567">
            <v>0</v>
          </cell>
          <cell r="F567">
            <v>0</v>
          </cell>
        </row>
        <row r="568">
          <cell r="C568">
            <v>82</v>
          </cell>
        </row>
        <row r="568">
          <cell r="E568">
            <v>71</v>
          </cell>
          <cell r="F568">
            <v>74</v>
          </cell>
        </row>
        <row r="569">
          <cell r="C569">
            <v>0</v>
          </cell>
        </row>
        <row r="569">
          <cell r="E569">
            <v>12681</v>
          </cell>
          <cell r="F569">
            <v>0</v>
          </cell>
        </row>
        <row r="570">
          <cell r="C570">
            <v>16275</v>
          </cell>
        </row>
        <row r="570">
          <cell r="E570">
            <v>4547</v>
          </cell>
          <cell r="F570">
            <v>16239</v>
          </cell>
        </row>
        <row r="571">
          <cell r="C571">
            <v>238</v>
          </cell>
        </row>
        <row r="571">
          <cell r="E571">
            <v>138</v>
          </cell>
          <cell r="F571">
            <v>220</v>
          </cell>
        </row>
        <row r="572">
          <cell r="C572">
            <v>189</v>
          </cell>
        </row>
        <row r="572">
          <cell r="E572">
            <v>202</v>
          </cell>
          <cell r="F572">
            <v>197</v>
          </cell>
        </row>
        <row r="573">
          <cell r="C573">
            <v>0</v>
          </cell>
        </row>
        <row r="573">
          <cell r="E573">
            <v>0</v>
          </cell>
          <cell r="F573">
            <v>0</v>
          </cell>
        </row>
        <row r="574">
          <cell r="C574">
            <v>3520</v>
          </cell>
        </row>
        <row r="574">
          <cell r="E574">
            <v>2738</v>
          </cell>
          <cell r="F574">
            <v>3162</v>
          </cell>
        </row>
        <row r="575">
          <cell r="C575">
            <v>0</v>
          </cell>
        </row>
        <row r="575">
          <cell r="E575">
            <v>0</v>
          </cell>
          <cell r="F575">
            <v>0</v>
          </cell>
        </row>
        <row r="576">
          <cell r="C576">
            <v>0</v>
          </cell>
        </row>
        <row r="576">
          <cell r="E576">
            <v>0</v>
          </cell>
          <cell r="F576">
            <v>0</v>
          </cell>
        </row>
        <row r="577">
          <cell r="C577">
            <v>797</v>
          </cell>
        </row>
        <row r="577">
          <cell r="E577">
            <v>6</v>
          </cell>
          <cell r="F577">
            <v>0</v>
          </cell>
        </row>
        <row r="578">
          <cell r="E578">
            <v>10</v>
          </cell>
          <cell r="F578">
            <v>0</v>
          </cell>
        </row>
        <row r="579">
          <cell r="C579">
            <v>0</v>
          </cell>
        </row>
        <row r="579">
          <cell r="E579">
            <v>0</v>
          </cell>
          <cell r="F579">
            <v>0</v>
          </cell>
        </row>
        <row r="580">
          <cell r="C580">
            <v>5912</v>
          </cell>
        </row>
        <row r="580">
          <cell r="E580">
            <v>5024</v>
          </cell>
          <cell r="F580">
            <v>5861</v>
          </cell>
        </row>
        <row r="581">
          <cell r="C581">
            <v>0</v>
          </cell>
        </row>
        <row r="581">
          <cell r="E581">
            <v>0</v>
          </cell>
          <cell r="F581">
            <v>0</v>
          </cell>
        </row>
        <row r="582">
          <cell r="C582">
            <v>0</v>
          </cell>
        </row>
        <row r="582">
          <cell r="E582">
            <v>0</v>
          </cell>
          <cell r="F582">
            <v>0</v>
          </cell>
        </row>
        <row r="583">
          <cell r="C583">
            <v>0</v>
          </cell>
        </row>
        <row r="583">
          <cell r="E583">
            <v>0</v>
          </cell>
          <cell r="F583">
            <v>0</v>
          </cell>
        </row>
        <row r="584">
          <cell r="C584">
            <v>0</v>
          </cell>
        </row>
        <row r="584">
          <cell r="E584">
            <v>0</v>
          </cell>
          <cell r="F584">
            <v>0</v>
          </cell>
        </row>
        <row r="585">
          <cell r="C585">
            <v>237</v>
          </cell>
        </row>
        <row r="585">
          <cell r="E585">
            <v>207</v>
          </cell>
          <cell r="F585">
            <v>310</v>
          </cell>
        </row>
        <row r="586">
          <cell r="C586">
            <v>0</v>
          </cell>
        </row>
        <row r="586">
          <cell r="E586">
            <v>0</v>
          </cell>
          <cell r="F586">
            <v>0</v>
          </cell>
        </row>
        <row r="587">
          <cell r="C587">
            <v>0</v>
          </cell>
        </row>
        <row r="587">
          <cell r="E587">
            <v>0</v>
          </cell>
          <cell r="F587">
            <v>0</v>
          </cell>
        </row>
        <row r="588">
          <cell r="C588">
            <v>0</v>
          </cell>
        </row>
        <row r="588">
          <cell r="E588">
            <v>0</v>
          </cell>
          <cell r="F588">
            <v>0</v>
          </cell>
        </row>
        <row r="589">
          <cell r="C589">
            <v>0</v>
          </cell>
        </row>
        <row r="589">
          <cell r="E589">
            <v>0</v>
          </cell>
          <cell r="F589">
            <v>0</v>
          </cell>
        </row>
        <row r="590">
          <cell r="C590">
            <v>0</v>
          </cell>
        </row>
        <row r="590">
          <cell r="E590">
            <v>0</v>
          </cell>
          <cell r="F590">
            <v>0</v>
          </cell>
        </row>
        <row r="591">
          <cell r="C591">
            <v>114</v>
          </cell>
        </row>
        <row r="591">
          <cell r="E591">
            <v>122</v>
          </cell>
          <cell r="F591">
            <v>86</v>
          </cell>
        </row>
        <row r="592">
          <cell r="C592">
            <v>0</v>
          </cell>
        </row>
        <row r="592">
          <cell r="E592">
            <v>10</v>
          </cell>
          <cell r="F592">
            <v>0</v>
          </cell>
        </row>
        <row r="593">
          <cell r="C593">
            <v>0</v>
          </cell>
        </row>
        <row r="593">
          <cell r="E593">
            <v>0</v>
          </cell>
          <cell r="F593">
            <v>0</v>
          </cell>
        </row>
        <row r="594">
          <cell r="C594">
            <v>0</v>
          </cell>
        </row>
        <row r="594">
          <cell r="E594">
            <v>0</v>
          </cell>
          <cell r="F594">
            <v>0</v>
          </cell>
        </row>
        <row r="595">
          <cell r="C595">
            <v>590</v>
          </cell>
        </row>
        <row r="595">
          <cell r="E595">
            <v>965</v>
          </cell>
          <cell r="F595">
            <v>1378</v>
          </cell>
        </row>
        <row r="596">
          <cell r="C596">
            <v>189</v>
          </cell>
        </row>
        <row r="596">
          <cell r="E596">
            <v>175</v>
          </cell>
          <cell r="F596">
            <v>209</v>
          </cell>
        </row>
        <row r="597">
          <cell r="C597">
            <v>0</v>
          </cell>
        </row>
        <row r="597">
          <cell r="E597">
            <v>0</v>
          </cell>
          <cell r="F597">
            <v>0</v>
          </cell>
        </row>
        <row r="598">
          <cell r="C598">
            <v>0</v>
          </cell>
        </row>
        <row r="598">
          <cell r="E598">
            <v>0</v>
          </cell>
          <cell r="F598">
            <v>0</v>
          </cell>
        </row>
        <row r="599">
          <cell r="C599">
            <v>386</v>
          </cell>
        </row>
        <row r="599">
          <cell r="E599">
            <v>401</v>
          </cell>
          <cell r="F599">
            <v>167</v>
          </cell>
        </row>
        <row r="600">
          <cell r="C600">
            <v>56</v>
          </cell>
        </row>
        <row r="600">
          <cell r="E600">
            <v>56</v>
          </cell>
          <cell r="F600">
            <v>56</v>
          </cell>
        </row>
        <row r="601">
          <cell r="C601">
            <v>0</v>
          </cell>
        </row>
        <row r="601">
          <cell r="E601">
            <v>30</v>
          </cell>
          <cell r="F601">
            <v>30</v>
          </cell>
        </row>
        <row r="602">
          <cell r="C602">
            <v>0</v>
          </cell>
        </row>
        <row r="602">
          <cell r="E602">
            <v>0</v>
          </cell>
          <cell r="F602">
            <v>0</v>
          </cell>
        </row>
        <row r="603">
          <cell r="C603">
            <v>0</v>
          </cell>
        </row>
        <row r="603">
          <cell r="E603">
            <v>0</v>
          </cell>
          <cell r="F603">
            <v>0</v>
          </cell>
        </row>
        <row r="604">
          <cell r="C604">
            <v>0</v>
          </cell>
        </row>
        <row r="604">
          <cell r="E604">
            <v>0</v>
          </cell>
          <cell r="F604">
            <v>0</v>
          </cell>
        </row>
        <row r="605">
          <cell r="C605">
            <v>85</v>
          </cell>
        </row>
        <row r="605">
          <cell r="E605">
            <v>84</v>
          </cell>
          <cell r="F605">
            <v>89</v>
          </cell>
        </row>
        <row r="606">
          <cell r="C606">
            <v>0</v>
          </cell>
        </row>
        <row r="606">
          <cell r="E606">
            <v>0</v>
          </cell>
          <cell r="F606">
            <v>0</v>
          </cell>
        </row>
        <row r="607">
          <cell r="C607">
            <v>0</v>
          </cell>
        </row>
        <row r="607">
          <cell r="E607">
            <v>0</v>
          </cell>
          <cell r="F607">
            <v>0</v>
          </cell>
        </row>
        <row r="608">
          <cell r="C608">
            <v>0</v>
          </cell>
        </row>
        <row r="608">
          <cell r="E608">
            <v>0</v>
          </cell>
          <cell r="F608">
            <v>0</v>
          </cell>
        </row>
        <row r="609">
          <cell r="C609">
            <v>0</v>
          </cell>
        </row>
        <row r="609">
          <cell r="E609">
            <v>0</v>
          </cell>
          <cell r="F609">
            <v>0</v>
          </cell>
        </row>
        <row r="610">
          <cell r="C610">
            <v>0</v>
          </cell>
        </row>
        <row r="610">
          <cell r="E610">
            <v>0</v>
          </cell>
          <cell r="F610">
            <v>0</v>
          </cell>
        </row>
        <row r="611">
          <cell r="C611">
            <v>0</v>
          </cell>
        </row>
        <row r="611">
          <cell r="E611">
            <v>0</v>
          </cell>
          <cell r="F611">
            <v>0</v>
          </cell>
        </row>
        <row r="612">
          <cell r="C612">
            <v>0</v>
          </cell>
        </row>
        <row r="612">
          <cell r="E612">
            <v>0</v>
          </cell>
          <cell r="F612">
            <v>0</v>
          </cell>
        </row>
        <row r="613">
          <cell r="C613">
            <v>0</v>
          </cell>
        </row>
        <row r="613">
          <cell r="E613">
            <v>269</v>
          </cell>
          <cell r="F613">
            <v>0</v>
          </cell>
        </row>
        <row r="614">
          <cell r="C614">
            <v>164</v>
          </cell>
        </row>
        <row r="614">
          <cell r="E614">
            <v>164</v>
          </cell>
          <cell r="F614">
            <v>164</v>
          </cell>
        </row>
        <row r="615">
          <cell r="C615">
            <v>14</v>
          </cell>
        </row>
        <row r="615">
          <cell r="E615">
            <v>137</v>
          </cell>
          <cell r="F615">
            <v>14</v>
          </cell>
        </row>
        <row r="616">
          <cell r="C616">
            <v>162</v>
          </cell>
        </row>
        <row r="616">
          <cell r="E616">
            <v>27</v>
          </cell>
          <cell r="F616">
            <v>478</v>
          </cell>
        </row>
        <row r="617">
          <cell r="C617">
            <v>744</v>
          </cell>
        </row>
        <row r="617">
          <cell r="E617">
            <v>781</v>
          </cell>
          <cell r="F617">
            <v>816</v>
          </cell>
        </row>
        <row r="618">
          <cell r="C618">
            <v>0</v>
          </cell>
        </row>
        <row r="618">
          <cell r="E618">
            <v>0</v>
          </cell>
          <cell r="F618">
            <v>0</v>
          </cell>
        </row>
        <row r="619">
          <cell r="C619">
            <v>0</v>
          </cell>
        </row>
        <row r="619">
          <cell r="E619">
            <v>0</v>
          </cell>
          <cell r="F619">
            <v>0</v>
          </cell>
        </row>
        <row r="620">
          <cell r="C620">
            <v>0</v>
          </cell>
        </row>
        <row r="620">
          <cell r="E620">
            <v>0</v>
          </cell>
          <cell r="F620">
            <v>0</v>
          </cell>
        </row>
        <row r="621">
          <cell r="C621">
            <v>49</v>
          </cell>
        </row>
        <row r="621">
          <cell r="E621">
            <v>49</v>
          </cell>
          <cell r="F621">
            <v>58</v>
          </cell>
        </row>
        <row r="622">
          <cell r="C622">
            <v>0</v>
          </cell>
        </row>
        <row r="622">
          <cell r="E622">
            <v>0</v>
          </cell>
          <cell r="F622">
            <v>0</v>
          </cell>
        </row>
        <row r="623">
          <cell r="C623">
            <v>0</v>
          </cell>
        </row>
        <row r="623">
          <cell r="E623">
            <v>0</v>
          </cell>
          <cell r="F623">
            <v>0</v>
          </cell>
        </row>
        <row r="624">
          <cell r="C624">
            <v>3737</v>
          </cell>
        </row>
        <row r="624">
          <cell r="E624">
            <v>4572</v>
          </cell>
          <cell r="F624">
            <v>3921</v>
          </cell>
        </row>
        <row r="625">
          <cell r="C625">
            <v>214</v>
          </cell>
        </row>
        <row r="625">
          <cell r="E625">
            <v>283</v>
          </cell>
          <cell r="F625">
            <v>198</v>
          </cell>
        </row>
        <row r="626">
          <cell r="C626">
            <v>36</v>
          </cell>
        </row>
        <row r="626">
          <cell r="E626">
            <v>37</v>
          </cell>
          <cell r="F626">
            <v>45</v>
          </cell>
        </row>
        <row r="627">
          <cell r="C627">
            <v>800</v>
          </cell>
        </row>
        <row r="627">
          <cell r="E627">
            <v>131</v>
          </cell>
          <cell r="F627">
            <v>0</v>
          </cell>
        </row>
        <row r="628">
          <cell r="C628">
            <v>0</v>
          </cell>
        </row>
        <row r="628">
          <cell r="E628">
            <v>0</v>
          </cell>
          <cell r="F628">
            <v>0</v>
          </cell>
        </row>
        <row r="629">
          <cell r="C629">
            <v>1000</v>
          </cell>
        </row>
        <row r="629">
          <cell r="E629">
            <v>1054</v>
          </cell>
          <cell r="F629">
            <v>1101</v>
          </cell>
        </row>
        <row r="630">
          <cell r="C630">
            <v>1701</v>
          </cell>
        </row>
        <row r="630">
          <cell r="E630">
            <v>1617</v>
          </cell>
          <cell r="F630">
            <v>253</v>
          </cell>
        </row>
        <row r="631">
          <cell r="C631">
            <v>680</v>
          </cell>
        </row>
        <row r="631">
          <cell r="E631">
            <v>673</v>
          </cell>
          <cell r="F631">
            <v>712</v>
          </cell>
        </row>
        <row r="632">
          <cell r="C632">
            <v>3810</v>
          </cell>
        </row>
        <row r="632">
          <cell r="E632">
            <v>3791</v>
          </cell>
          <cell r="F632">
            <v>4259</v>
          </cell>
        </row>
        <row r="633">
          <cell r="C633">
            <v>0</v>
          </cell>
        </row>
        <row r="633">
          <cell r="E633">
            <v>0</v>
          </cell>
          <cell r="F633">
            <v>0</v>
          </cell>
        </row>
        <row r="634">
          <cell r="C634">
            <v>0</v>
          </cell>
        </row>
        <row r="634">
          <cell r="E634">
            <v>15</v>
          </cell>
          <cell r="F634">
            <v>0</v>
          </cell>
        </row>
        <row r="635">
          <cell r="C635">
            <v>0</v>
          </cell>
        </row>
        <row r="635">
          <cell r="E635">
            <v>0</v>
          </cell>
          <cell r="F635">
            <v>0</v>
          </cell>
        </row>
        <row r="636">
          <cell r="C636">
            <v>3181</v>
          </cell>
        </row>
        <row r="636">
          <cell r="E636">
            <v>3106</v>
          </cell>
          <cell r="F636">
            <v>3239</v>
          </cell>
        </row>
        <row r="637">
          <cell r="C637">
            <v>0</v>
          </cell>
        </row>
        <row r="637">
          <cell r="E637">
            <v>0</v>
          </cell>
          <cell r="F637">
            <v>0</v>
          </cell>
        </row>
        <row r="638">
          <cell r="C638">
            <v>3780</v>
          </cell>
        </row>
        <row r="638">
          <cell r="E638">
            <v>3997</v>
          </cell>
          <cell r="F638">
            <v>3101</v>
          </cell>
        </row>
        <row r="639">
          <cell r="C639">
            <v>0</v>
          </cell>
        </row>
        <row r="639">
          <cell r="E639">
            <v>0</v>
          </cell>
          <cell r="F639">
            <v>0</v>
          </cell>
        </row>
        <row r="640">
          <cell r="C640">
            <v>0</v>
          </cell>
        </row>
        <row r="640">
          <cell r="E640">
            <v>0</v>
          </cell>
          <cell r="F640">
            <v>0</v>
          </cell>
        </row>
        <row r="641">
          <cell r="E641">
            <v>0</v>
          </cell>
          <cell r="F641">
            <v>0</v>
          </cell>
        </row>
        <row r="642">
          <cell r="C642">
            <v>95</v>
          </cell>
        </row>
        <row r="642">
          <cell r="E642">
            <v>87</v>
          </cell>
          <cell r="F642">
            <v>86</v>
          </cell>
        </row>
        <row r="643">
          <cell r="C643">
            <v>148</v>
          </cell>
        </row>
        <row r="643">
          <cell r="E643">
            <v>136</v>
          </cell>
          <cell r="F643">
            <v>126</v>
          </cell>
        </row>
        <row r="644">
          <cell r="C644">
            <v>0</v>
          </cell>
        </row>
        <row r="644">
          <cell r="E644">
            <v>0</v>
          </cell>
          <cell r="F644">
            <v>0</v>
          </cell>
        </row>
        <row r="645">
          <cell r="C645">
            <v>0</v>
          </cell>
        </row>
        <row r="645">
          <cell r="E645">
            <v>0</v>
          </cell>
          <cell r="F645">
            <v>0</v>
          </cell>
        </row>
        <row r="646">
          <cell r="C646">
            <v>0</v>
          </cell>
        </row>
        <row r="646">
          <cell r="E646">
            <v>0</v>
          </cell>
          <cell r="F646">
            <v>0</v>
          </cell>
        </row>
        <row r="647">
          <cell r="C647">
            <v>0</v>
          </cell>
        </row>
        <row r="647">
          <cell r="E647">
            <v>0</v>
          </cell>
          <cell r="F647">
            <v>0</v>
          </cell>
        </row>
        <row r="648">
          <cell r="C648">
            <v>0</v>
          </cell>
        </row>
        <row r="648">
          <cell r="E648">
            <v>0</v>
          </cell>
          <cell r="F648">
            <v>0</v>
          </cell>
        </row>
        <row r="649">
          <cell r="C649">
            <v>274</v>
          </cell>
        </row>
        <row r="649">
          <cell r="E649">
            <v>235</v>
          </cell>
          <cell r="F649">
            <v>286</v>
          </cell>
        </row>
        <row r="650">
          <cell r="C650">
            <v>0</v>
          </cell>
        </row>
        <row r="650">
          <cell r="E650">
            <v>56</v>
          </cell>
          <cell r="F650">
            <v>94</v>
          </cell>
        </row>
        <row r="651">
          <cell r="C651">
            <v>0</v>
          </cell>
        </row>
        <row r="651">
          <cell r="E651">
            <v>0</v>
          </cell>
          <cell r="F651">
            <v>0</v>
          </cell>
        </row>
        <row r="652">
          <cell r="C652">
            <v>0</v>
          </cell>
        </row>
        <row r="652">
          <cell r="E652">
            <v>0</v>
          </cell>
          <cell r="F652">
            <v>0</v>
          </cell>
        </row>
        <row r="653">
          <cell r="C653">
            <v>0</v>
          </cell>
        </row>
        <row r="653">
          <cell r="E653">
            <v>0</v>
          </cell>
          <cell r="F653">
            <v>0</v>
          </cell>
        </row>
        <row r="654">
          <cell r="C654">
            <v>168</v>
          </cell>
        </row>
        <row r="654">
          <cell r="E654">
            <v>168</v>
          </cell>
          <cell r="F654">
            <v>10</v>
          </cell>
        </row>
        <row r="655">
          <cell r="C655">
            <v>0</v>
          </cell>
        </row>
        <row r="655">
          <cell r="E655">
            <v>0</v>
          </cell>
          <cell r="F655">
            <v>0</v>
          </cell>
        </row>
        <row r="656">
          <cell r="C656">
            <v>0</v>
          </cell>
        </row>
        <row r="656">
          <cell r="E656">
            <v>0</v>
          </cell>
          <cell r="F656">
            <v>0</v>
          </cell>
        </row>
        <row r="657">
          <cell r="C657">
            <v>0</v>
          </cell>
        </row>
        <row r="657">
          <cell r="E657">
            <v>0</v>
          </cell>
          <cell r="F657">
            <v>0</v>
          </cell>
        </row>
        <row r="658">
          <cell r="C658">
            <v>0</v>
          </cell>
        </row>
        <row r="658">
          <cell r="E658">
            <v>0</v>
          </cell>
          <cell r="F658">
            <v>0</v>
          </cell>
        </row>
        <row r="659">
          <cell r="C659">
            <v>0</v>
          </cell>
        </row>
        <row r="659">
          <cell r="E659">
            <v>0</v>
          </cell>
          <cell r="F659">
            <v>0</v>
          </cell>
        </row>
        <row r="660">
          <cell r="C660">
            <v>0</v>
          </cell>
        </row>
        <row r="660">
          <cell r="E660">
            <v>0</v>
          </cell>
          <cell r="F660">
            <v>0</v>
          </cell>
        </row>
        <row r="661">
          <cell r="C661">
            <v>0</v>
          </cell>
        </row>
        <row r="661">
          <cell r="E661">
            <v>0</v>
          </cell>
          <cell r="F661">
            <v>0</v>
          </cell>
        </row>
        <row r="662">
          <cell r="C662">
            <v>0</v>
          </cell>
        </row>
        <row r="662">
          <cell r="E662">
            <v>0</v>
          </cell>
          <cell r="F662">
            <v>0</v>
          </cell>
        </row>
        <row r="663">
          <cell r="C663">
            <v>4010</v>
          </cell>
        </row>
        <row r="663">
          <cell r="E663">
            <v>3171</v>
          </cell>
          <cell r="F663">
            <v>2479</v>
          </cell>
        </row>
        <row r="664">
          <cell r="C664">
            <v>0</v>
          </cell>
        </row>
        <row r="664">
          <cell r="E664">
            <v>860</v>
          </cell>
          <cell r="F664">
            <v>0</v>
          </cell>
        </row>
        <row r="665">
          <cell r="C665">
            <v>0</v>
          </cell>
        </row>
        <row r="665">
          <cell r="E665">
            <v>0</v>
          </cell>
          <cell r="F665">
            <v>0</v>
          </cell>
        </row>
        <row r="666">
          <cell r="C666">
            <v>0</v>
          </cell>
        </row>
        <row r="666">
          <cell r="E666">
            <v>0</v>
          </cell>
          <cell r="F666">
            <v>0</v>
          </cell>
        </row>
        <row r="667">
          <cell r="C667">
            <v>0</v>
          </cell>
        </row>
        <row r="667">
          <cell r="E667">
            <v>0</v>
          </cell>
          <cell r="F667">
            <v>0</v>
          </cell>
        </row>
        <row r="668">
          <cell r="C668">
            <v>0</v>
          </cell>
        </row>
        <row r="668">
          <cell r="E668">
            <v>0</v>
          </cell>
          <cell r="F668">
            <v>0</v>
          </cell>
        </row>
        <row r="669">
          <cell r="C669">
            <v>0</v>
          </cell>
        </row>
        <row r="669">
          <cell r="E669">
            <v>0</v>
          </cell>
          <cell r="F669">
            <v>0</v>
          </cell>
        </row>
        <row r="670">
          <cell r="C670">
            <v>0</v>
          </cell>
        </row>
        <row r="670">
          <cell r="E670">
            <v>0</v>
          </cell>
          <cell r="F670">
            <v>0</v>
          </cell>
        </row>
        <row r="671">
          <cell r="C671">
            <v>0</v>
          </cell>
        </row>
        <row r="671">
          <cell r="E671">
            <v>0</v>
          </cell>
          <cell r="F671">
            <v>0</v>
          </cell>
        </row>
        <row r="672">
          <cell r="C672">
            <v>0</v>
          </cell>
        </row>
        <row r="672">
          <cell r="E672">
            <v>113</v>
          </cell>
          <cell r="F672">
            <v>0</v>
          </cell>
        </row>
        <row r="673">
          <cell r="C673">
            <v>0</v>
          </cell>
        </row>
        <row r="673">
          <cell r="E673">
            <v>0</v>
          </cell>
          <cell r="F673">
            <v>0</v>
          </cell>
        </row>
        <row r="674">
          <cell r="C674">
            <v>0</v>
          </cell>
        </row>
        <row r="674">
          <cell r="E674">
            <v>0</v>
          </cell>
          <cell r="F674">
            <v>0</v>
          </cell>
        </row>
        <row r="675">
          <cell r="C675">
            <v>0</v>
          </cell>
        </row>
        <row r="675">
          <cell r="E675">
            <v>0</v>
          </cell>
          <cell r="F675">
            <v>0</v>
          </cell>
        </row>
        <row r="676">
          <cell r="C676">
            <v>692</v>
          </cell>
        </row>
        <row r="676">
          <cell r="E676">
            <v>1241</v>
          </cell>
          <cell r="F676">
            <v>0</v>
          </cell>
        </row>
        <row r="677">
          <cell r="C677">
            <v>967</v>
          </cell>
        </row>
        <row r="677">
          <cell r="E677">
            <v>701</v>
          </cell>
          <cell r="F677">
            <v>677</v>
          </cell>
        </row>
        <row r="678">
          <cell r="C678">
            <v>0</v>
          </cell>
        </row>
        <row r="678">
          <cell r="E678">
            <v>0</v>
          </cell>
          <cell r="F678">
            <v>0</v>
          </cell>
        </row>
        <row r="679">
          <cell r="C679">
            <v>1048</v>
          </cell>
        </row>
        <row r="679">
          <cell r="E679">
            <v>490</v>
          </cell>
          <cell r="F679">
            <v>892</v>
          </cell>
        </row>
        <row r="680">
          <cell r="C680">
            <v>0</v>
          </cell>
        </row>
        <row r="680">
          <cell r="E680">
            <v>0</v>
          </cell>
          <cell r="F680">
            <v>0</v>
          </cell>
        </row>
        <row r="681">
          <cell r="C681">
            <v>0</v>
          </cell>
        </row>
        <row r="681">
          <cell r="E681">
            <v>0</v>
          </cell>
          <cell r="F681">
            <v>0</v>
          </cell>
        </row>
        <row r="682">
          <cell r="C682">
            <v>0</v>
          </cell>
        </row>
        <row r="682">
          <cell r="E682">
            <v>0</v>
          </cell>
          <cell r="F682">
            <v>0</v>
          </cell>
        </row>
        <row r="683">
          <cell r="C683">
            <v>0</v>
          </cell>
        </row>
        <row r="683">
          <cell r="E683">
            <v>0</v>
          </cell>
          <cell r="F683">
            <v>0</v>
          </cell>
        </row>
        <row r="684">
          <cell r="C684">
            <v>581</v>
          </cell>
        </row>
        <row r="684">
          <cell r="E684">
            <v>581</v>
          </cell>
          <cell r="F684">
            <v>558</v>
          </cell>
        </row>
        <row r="685">
          <cell r="C685">
            <v>0</v>
          </cell>
        </row>
        <row r="685">
          <cell r="E685">
            <v>164</v>
          </cell>
          <cell r="F685">
            <v>0</v>
          </cell>
        </row>
        <row r="686">
          <cell r="C686">
            <v>289</v>
          </cell>
        </row>
        <row r="686">
          <cell r="E686">
            <v>70</v>
          </cell>
          <cell r="F686">
            <v>311</v>
          </cell>
        </row>
        <row r="687">
          <cell r="C687">
            <v>0</v>
          </cell>
        </row>
        <row r="687">
          <cell r="E687">
            <v>0</v>
          </cell>
          <cell r="F687">
            <v>0</v>
          </cell>
        </row>
        <row r="688">
          <cell r="C688">
            <v>1405</v>
          </cell>
        </row>
        <row r="688">
          <cell r="E688">
            <v>913</v>
          </cell>
          <cell r="F688">
            <v>1381</v>
          </cell>
        </row>
        <row r="689">
          <cell r="C689">
            <v>0</v>
          </cell>
        </row>
        <row r="689">
          <cell r="E689">
            <v>9</v>
          </cell>
          <cell r="F689">
            <v>0</v>
          </cell>
        </row>
        <row r="690">
          <cell r="C690">
            <v>75</v>
          </cell>
        </row>
        <row r="690">
          <cell r="E690">
            <v>76</v>
          </cell>
          <cell r="F690">
            <v>793</v>
          </cell>
        </row>
        <row r="691">
          <cell r="C691">
            <v>0</v>
          </cell>
        </row>
        <row r="691">
          <cell r="E691">
            <v>0</v>
          </cell>
          <cell r="F691">
            <v>0</v>
          </cell>
        </row>
        <row r="692">
          <cell r="C692">
            <v>0</v>
          </cell>
        </row>
        <row r="692">
          <cell r="E692">
            <v>0</v>
          </cell>
          <cell r="F692">
            <v>0</v>
          </cell>
        </row>
        <row r="693">
          <cell r="C693">
            <v>0</v>
          </cell>
        </row>
        <row r="693">
          <cell r="E693">
            <v>0</v>
          </cell>
          <cell r="F693">
            <v>0</v>
          </cell>
        </row>
        <row r="694">
          <cell r="C694">
            <v>70</v>
          </cell>
        </row>
        <row r="694">
          <cell r="E694">
            <v>60</v>
          </cell>
          <cell r="F694">
            <v>0</v>
          </cell>
        </row>
        <row r="695">
          <cell r="C695">
            <v>0</v>
          </cell>
        </row>
        <row r="695">
          <cell r="E695">
            <v>0</v>
          </cell>
          <cell r="F695">
            <v>0</v>
          </cell>
        </row>
        <row r="696">
          <cell r="C696">
            <v>0</v>
          </cell>
        </row>
        <row r="696">
          <cell r="E696">
            <v>0</v>
          </cell>
          <cell r="F696">
            <v>0</v>
          </cell>
        </row>
        <row r="697">
          <cell r="C697">
            <v>0</v>
          </cell>
        </row>
        <row r="697">
          <cell r="E697">
            <v>0</v>
          </cell>
          <cell r="F697">
            <v>0</v>
          </cell>
        </row>
        <row r="698">
          <cell r="C698">
            <v>0</v>
          </cell>
        </row>
        <row r="698">
          <cell r="E698">
            <v>0</v>
          </cell>
          <cell r="F698">
            <v>0</v>
          </cell>
        </row>
        <row r="699">
          <cell r="C699">
            <v>0</v>
          </cell>
        </row>
        <row r="699">
          <cell r="E699">
            <v>0</v>
          </cell>
          <cell r="F699">
            <v>0</v>
          </cell>
        </row>
        <row r="700">
          <cell r="C700">
            <v>0</v>
          </cell>
        </row>
        <row r="700">
          <cell r="E700">
            <v>0</v>
          </cell>
          <cell r="F700">
            <v>0</v>
          </cell>
        </row>
        <row r="701">
          <cell r="C701">
            <v>0</v>
          </cell>
        </row>
        <row r="701">
          <cell r="E701">
            <v>0</v>
          </cell>
          <cell r="F701">
            <v>0</v>
          </cell>
        </row>
        <row r="702">
          <cell r="C702">
            <v>0</v>
          </cell>
        </row>
        <row r="702">
          <cell r="E702">
            <v>0</v>
          </cell>
          <cell r="F702">
            <v>0</v>
          </cell>
        </row>
        <row r="703">
          <cell r="C703">
            <v>0</v>
          </cell>
        </row>
        <row r="703">
          <cell r="E703">
            <v>0</v>
          </cell>
          <cell r="F703">
            <v>0</v>
          </cell>
        </row>
        <row r="704">
          <cell r="C704">
            <v>0</v>
          </cell>
        </row>
        <row r="704">
          <cell r="E704">
            <v>0</v>
          </cell>
          <cell r="F704">
            <v>0</v>
          </cell>
        </row>
        <row r="705">
          <cell r="C705">
            <v>0</v>
          </cell>
        </row>
        <row r="705">
          <cell r="E705">
            <v>0</v>
          </cell>
          <cell r="F705">
            <v>0</v>
          </cell>
        </row>
        <row r="706">
          <cell r="C706">
            <v>0</v>
          </cell>
        </row>
        <row r="706">
          <cell r="E706">
            <v>60</v>
          </cell>
          <cell r="F706">
            <v>0</v>
          </cell>
        </row>
        <row r="707">
          <cell r="C707">
            <v>0</v>
          </cell>
        </row>
        <row r="707">
          <cell r="E707">
            <v>0</v>
          </cell>
          <cell r="F707">
            <v>0</v>
          </cell>
        </row>
        <row r="708">
          <cell r="C708">
            <v>0</v>
          </cell>
        </row>
        <row r="708">
          <cell r="E708">
            <v>0</v>
          </cell>
          <cell r="F708">
            <v>0</v>
          </cell>
        </row>
        <row r="709">
          <cell r="C709">
            <v>0</v>
          </cell>
        </row>
        <row r="709">
          <cell r="E709">
            <v>0</v>
          </cell>
          <cell r="F709">
            <v>0</v>
          </cell>
        </row>
        <row r="710">
          <cell r="C710">
            <v>0</v>
          </cell>
        </row>
        <row r="710">
          <cell r="E710">
            <v>0</v>
          </cell>
          <cell r="F710">
            <v>0</v>
          </cell>
        </row>
        <row r="711">
          <cell r="C711">
            <v>0</v>
          </cell>
        </row>
        <row r="711">
          <cell r="E711">
            <v>0</v>
          </cell>
          <cell r="F711">
            <v>0</v>
          </cell>
        </row>
        <row r="712">
          <cell r="C712">
            <v>0</v>
          </cell>
        </row>
        <row r="712">
          <cell r="E712">
            <v>0</v>
          </cell>
          <cell r="F712">
            <v>0</v>
          </cell>
        </row>
        <row r="713">
          <cell r="C713">
            <v>0</v>
          </cell>
        </row>
        <row r="713">
          <cell r="E713">
            <v>0</v>
          </cell>
          <cell r="F713">
            <v>0</v>
          </cell>
        </row>
        <row r="714">
          <cell r="C714">
            <v>0</v>
          </cell>
        </row>
        <row r="714">
          <cell r="E714">
            <v>0</v>
          </cell>
          <cell r="F714">
            <v>0</v>
          </cell>
        </row>
        <row r="715">
          <cell r="C715">
            <v>0</v>
          </cell>
        </row>
        <row r="715">
          <cell r="E715">
            <v>0</v>
          </cell>
          <cell r="F715">
            <v>0</v>
          </cell>
        </row>
        <row r="716">
          <cell r="C716">
            <v>0</v>
          </cell>
        </row>
        <row r="716">
          <cell r="E716">
            <v>0</v>
          </cell>
          <cell r="F716">
            <v>0</v>
          </cell>
        </row>
        <row r="717">
          <cell r="C717">
            <v>0</v>
          </cell>
        </row>
        <row r="717">
          <cell r="E717">
            <v>0</v>
          </cell>
          <cell r="F717">
            <v>0</v>
          </cell>
        </row>
        <row r="718">
          <cell r="C718">
            <v>0</v>
          </cell>
        </row>
        <row r="718">
          <cell r="E718">
            <v>0</v>
          </cell>
          <cell r="F718">
            <v>0</v>
          </cell>
        </row>
        <row r="719">
          <cell r="C719">
            <v>0</v>
          </cell>
        </row>
        <row r="719">
          <cell r="E719">
            <v>0</v>
          </cell>
          <cell r="F719">
            <v>0</v>
          </cell>
        </row>
        <row r="720">
          <cell r="C720">
            <v>0</v>
          </cell>
        </row>
        <row r="720">
          <cell r="E720">
            <v>0</v>
          </cell>
          <cell r="F720">
            <v>0</v>
          </cell>
        </row>
        <row r="721">
          <cell r="C721">
            <v>331</v>
          </cell>
        </row>
        <row r="721">
          <cell r="E721">
            <v>1344</v>
          </cell>
          <cell r="F721">
            <v>2381</v>
          </cell>
        </row>
        <row r="722">
          <cell r="C722">
            <v>0</v>
          </cell>
        </row>
        <row r="722">
          <cell r="E722">
            <v>0</v>
          </cell>
          <cell r="F722">
            <v>0</v>
          </cell>
        </row>
        <row r="723">
          <cell r="C723">
            <v>0</v>
          </cell>
        </row>
        <row r="723">
          <cell r="E723">
            <v>0</v>
          </cell>
          <cell r="F723">
            <v>0</v>
          </cell>
        </row>
        <row r="724">
          <cell r="C724">
            <v>2713</v>
          </cell>
        </row>
        <row r="724">
          <cell r="E724">
            <v>2465</v>
          </cell>
          <cell r="F724">
            <v>2756</v>
          </cell>
        </row>
        <row r="725">
          <cell r="C725">
            <v>0</v>
          </cell>
        </row>
        <row r="725">
          <cell r="E725">
            <v>0</v>
          </cell>
          <cell r="F725">
            <v>0</v>
          </cell>
        </row>
        <row r="726">
          <cell r="C726">
            <v>0</v>
          </cell>
        </row>
        <row r="726">
          <cell r="E726">
            <v>0</v>
          </cell>
          <cell r="F726">
            <v>0</v>
          </cell>
        </row>
        <row r="727">
          <cell r="C727">
            <v>0</v>
          </cell>
        </row>
        <row r="727">
          <cell r="E727">
            <v>0</v>
          </cell>
          <cell r="F727">
            <v>0</v>
          </cell>
        </row>
        <row r="728">
          <cell r="C728">
            <v>0</v>
          </cell>
        </row>
        <row r="728">
          <cell r="E728">
            <v>0</v>
          </cell>
          <cell r="F728">
            <v>0</v>
          </cell>
        </row>
        <row r="729">
          <cell r="C729">
            <v>0</v>
          </cell>
        </row>
        <row r="729">
          <cell r="E729">
            <v>0</v>
          </cell>
          <cell r="F729">
            <v>0</v>
          </cell>
        </row>
        <row r="730">
          <cell r="C730">
            <v>2634</v>
          </cell>
        </row>
        <row r="730">
          <cell r="E730">
            <v>7278</v>
          </cell>
          <cell r="F730">
            <v>2925</v>
          </cell>
        </row>
        <row r="731">
          <cell r="C731">
            <v>0</v>
          </cell>
        </row>
        <row r="731">
          <cell r="E731">
            <v>103</v>
          </cell>
          <cell r="F731">
            <v>0</v>
          </cell>
        </row>
        <row r="732">
          <cell r="C732">
            <v>0</v>
          </cell>
        </row>
        <row r="732">
          <cell r="E732">
            <v>118</v>
          </cell>
          <cell r="F732">
            <v>0</v>
          </cell>
        </row>
        <row r="733">
          <cell r="C733">
            <v>0</v>
          </cell>
        </row>
        <row r="733">
          <cell r="E733">
            <v>1597</v>
          </cell>
          <cell r="F733">
            <v>0</v>
          </cell>
        </row>
        <row r="734">
          <cell r="C734">
            <v>2911</v>
          </cell>
        </row>
        <row r="734">
          <cell r="E734">
            <v>3198</v>
          </cell>
          <cell r="F734">
            <v>2199</v>
          </cell>
        </row>
        <row r="735">
          <cell r="C735">
            <v>0</v>
          </cell>
        </row>
        <row r="735">
          <cell r="E735">
            <v>0</v>
          </cell>
          <cell r="F735">
            <v>0</v>
          </cell>
        </row>
        <row r="736">
          <cell r="C736">
            <v>1751</v>
          </cell>
        </row>
        <row r="736">
          <cell r="E736">
            <v>4956</v>
          </cell>
          <cell r="F736">
            <v>1652</v>
          </cell>
        </row>
        <row r="737">
          <cell r="C737">
            <v>0</v>
          </cell>
        </row>
        <row r="737">
          <cell r="E737">
            <v>0</v>
          </cell>
          <cell r="F737">
            <v>0</v>
          </cell>
        </row>
        <row r="738">
          <cell r="C738">
            <v>413</v>
          </cell>
        </row>
        <row r="738">
          <cell r="E738">
            <v>725</v>
          </cell>
          <cell r="F738">
            <v>256</v>
          </cell>
        </row>
        <row r="739">
          <cell r="C739">
            <v>0</v>
          </cell>
        </row>
        <row r="739">
          <cell r="E739">
            <v>618</v>
          </cell>
          <cell r="F739">
            <v>32</v>
          </cell>
        </row>
        <row r="740">
          <cell r="C740">
            <v>0</v>
          </cell>
        </row>
        <row r="740">
          <cell r="E740">
            <v>16</v>
          </cell>
          <cell r="F740">
            <v>0</v>
          </cell>
        </row>
        <row r="741">
          <cell r="C741">
            <v>391</v>
          </cell>
        </row>
        <row r="741">
          <cell r="E741">
            <v>371</v>
          </cell>
          <cell r="F741">
            <v>0</v>
          </cell>
        </row>
        <row r="742">
          <cell r="C742">
            <v>0</v>
          </cell>
        </row>
        <row r="742">
          <cell r="E742">
            <v>2</v>
          </cell>
          <cell r="F742">
            <v>0</v>
          </cell>
        </row>
        <row r="743">
          <cell r="C743">
            <v>0</v>
          </cell>
        </row>
        <row r="743">
          <cell r="E743">
            <v>0</v>
          </cell>
          <cell r="F743">
            <v>0</v>
          </cell>
        </row>
        <row r="744">
          <cell r="C744">
            <v>0</v>
          </cell>
        </row>
        <row r="744">
          <cell r="E744">
            <v>0</v>
          </cell>
          <cell r="F744">
            <v>0</v>
          </cell>
        </row>
        <row r="745">
          <cell r="C745">
            <v>384</v>
          </cell>
        </row>
        <row r="745">
          <cell r="E745">
            <v>155</v>
          </cell>
          <cell r="F745">
            <v>0</v>
          </cell>
        </row>
        <row r="746">
          <cell r="C746">
            <v>10901</v>
          </cell>
        </row>
        <row r="746">
          <cell r="E746">
            <v>11468</v>
          </cell>
          <cell r="F746">
            <v>11502</v>
          </cell>
        </row>
        <row r="747">
          <cell r="C747">
            <v>0</v>
          </cell>
        </row>
        <row r="747">
          <cell r="E747">
            <v>300</v>
          </cell>
          <cell r="F747">
            <v>0</v>
          </cell>
        </row>
        <row r="748">
          <cell r="C748">
            <v>6196</v>
          </cell>
        </row>
        <row r="748">
          <cell r="E748">
            <v>3527</v>
          </cell>
          <cell r="F748">
            <v>511</v>
          </cell>
        </row>
        <row r="749">
          <cell r="C749">
            <v>0</v>
          </cell>
        </row>
        <row r="749">
          <cell r="E749">
            <v>135</v>
          </cell>
          <cell r="F749">
            <v>1650</v>
          </cell>
        </row>
        <row r="750">
          <cell r="C750">
            <v>0</v>
          </cell>
        </row>
        <row r="750">
          <cell r="E750">
            <v>0</v>
          </cell>
          <cell r="F750">
            <v>0</v>
          </cell>
        </row>
        <row r="751">
          <cell r="C751">
            <v>0</v>
          </cell>
        </row>
        <row r="751">
          <cell r="E751">
            <v>5</v>
          </cell>
          <cell r="F751">
            <v>0</v>
          </cell>
        </row>
        <row r="752">
          <cell r="C752">
            <v>0</v>
          </cell>
        </row>
        <row r="752">
          <cell r="E752">
            <v>24</v>
          </cell>
          <cell r="F752">
            <v>0</v>
          </cell>
        </row>
        <row r="753">
          <cell r="C753">
            <v>0</v>
          </cell>
        </row>
        <row r="753">
          <cell r="E753">
            <v>0</v>
          </cell>
          <cell r="F753">
            <v>0</v>
          </cell>
        </row>
        <row r="754">
          <cell r="C754">
            <v>512</v>
          </cell>
        </row>
        <row r="754">
          <cell r="E754">
            <v>195</v>
          </cell>
          <cell r="F754">
            <v>0</v>
          </cell>
        </row>
        <row r="755">
          <cell r="C755">
            <v>0</v>
          </cell>
        </row>
        <row r="755">
          <cell r="E755">
            <v>0</v>
          </cell>
          <cell r="F755">
            <v>0</v>
          </cell>
        </row>
        <row r="756">
          <cell r="C756">
            <v>12370</v>
          </cell>
        </row>
        <row r="756">
          <cell r="E756">
            <v>2963</v>
          </cell>
          <cell r="F756">
            <v>0</v>
          </cell>
        </row>
        <row r="757">
          <cell r="C757">
            <v>1302</v>
          </cell>
        </row>
        <row r="757">
          <cell r="E757">
            <v>4229</v>
          </cell>
          <cell r="F757">
            <v>1412</v>
          </cell>
        </row>
        <row r="758">
          <cell r="C758">
            <v>335</v>
          </cell>
        </row>
        <row r="758">
          <cell r="E758">
            <v>495</v>
          </cell>
          <cell r="F758">
            <v>364</v>
          </cell>
        </row>
        <row r="759">
          <cell r="C759">
            <v>0</v>
          </cell>
        </row>
        <row r="759">
          <cell r="E759">
            <v>0</v>
          </cell>
          <cell r="F759">
            <v>0</v>
          </cell>
        </row>
        <row r="760">
          <cell r="C760">
            <v>0</v>
          </cell>
        </row>
        <row r="760">
          <cell r="E760">
            <v>0</v>
          </cell>
          <cell r="F760">
            <v>0</v>
          </cell>
        </row>
        <row r="761">
          <cell r="C761">
            <v>495</v>
          </cell>
        </row>
        <row r="761">
          <cell r="E761">
            <v>407</v>
          </cell>
          <cell r="F761">
            <v>463</v>
          </cell>
        </row>
        <row r="762">
          <cell r="C762">
            <v>3332</v>
          </cell>
        </row>
        <row r="762">
          <cell r="E762">
            <v>1284</v>
          </cell>
          <cell r="F762">
            <v>0</v>
          </cell>
        </row>
        <row r="763">
          <cell r="C763">
            <v>0</v>
          </cell>
        </row>
        <row r="763">
          <cell r="E763">
            <v>0</v>
          </cell>
          <cell r="F763">
            <v>0</v>
          </cell>
        </row>
        <row r="764">
          <cell r="C764">
            <v>0</v>
          </cell>
        </row>
        <row r="764">
          <cell r="E764">
            <v>0</v>
          </cell>
          <cell r="F764">
            <v>0</v>
          </cell>
        </row>
        <row r="765">
          <cell r="C765">
            <v>0</v>
          </cell>
        </row>
        <row r="765">
          <cell r="E765">
            <v>86</v>
          </cell>
          <cell r="F765">
            <v>0</v>
          </cell>
        </row>
        <row r="766">
          <cell r="C766">
            <v>5</v>
          </cell>
        </row>
        <row r="766">
          <cell r="E766">
            <v>50</v>
          </cell>
          <cell r="F766">
            <v>27</v>
          </cell>
        </row>
        <row r="767">
          <cell r="C767">
            <v>0</v>
          </cell>
        </row>
        <row r="767">
          <cell r="E767">
            <v>0</v>
          </cell>
          <cell r="F767">
            <v>0</v>
          </cell>
        </row>
        <row r="768">
          <cell r="C768">
            <v>0</v>
          </cell>
        </row>
        <row r="768">
          <cell r="E768">
            <v>0</v>
          </cell>
          <cell r="F768">
            <v>0</v>
          </cell>
        </row>
        <row r="769">
          <cell r="C769">
            <v>0</v>
          </cell>
        </row>
        <row r="769">
          <cell r="E769">
            <v>0</v>
          </cell>
          <cell r="F769">
            <v>0</v>
          </cell>
        </row>
        <row r="770">
          <cell r="C770">
            <v>0</v>
          </cell>
        </row>
        <row r="770">
          <cell r="E770">
            <v>0</v>
          </cell>
          <cell r="F770">
            <v>0</v>
          </cell>
        </row>
        <row r="771">
          <cell r="C771">
            <v>0</v>
          </cell>
        </row>
        <row r="771">
          <cell r="E771">
            <v>30</v>
          </cell>
          <cell r="F771">
            <v>0</v>
          </cell>
        </row>
        <row r="772">
          <cell r="C772">
            <v>0</v>
          </cell>
        </row>
        <row r="772">
          <cell r="E772">
            <v>0</v>
          </cell>
          <cell r="F772">
            <v>0</v>
          </cell>
        </row>
        <row r="773">
          <cell r="C773">
            <v>0</v>
          </cell>
        </row>
        <row r="773">
          <cell r="E773">
            <v>0</v>
          </cell>
          <cell r="F773">
            <v>0</v>
          </cell>
        </row>
        <row r="774">
          <cell r="C774">
            <v>0</v>
          </cell>
        </row>
        <row r="774">
          <cell r="E774">
            <v>0</v>
          </cell>
          <cell r="F774">
            <v>0</v>
          </cell>
        </row>
        <row r="775">
          <cell r="C775">
            <v>90</v>
          </cell>
        </row>
        <row r="775">
          <cell r="E775">
            <v>42</v>
          </cell>
          <cell r="F775">
            <v>220</v>
          </cell>
        </row>
        <row r="776">
          <cell r="C776">
            <v>0</v>
          </cell>
        </row>
        <row r="776">
          <cell r="E776">
            <v>0</v>
          </cell>
          <cell r="F776">
            <v>0</v>
          </cell>
        </row>
        <row r="777">
          <cell r="C777">
            <v>0</v>
          </cell>
        </row>
        <row r="777">
          <cell r="E777">
            <v>0</v>
          </cell>
          <cell r="F777">
            <v>0</v>
          </cell>
        </row>
        <row r="778">
          <cell r="C778">
            <v>0</v>
          </cell>
        </row>
        <row r="778">
          <cell r="E778">
            <v>0</v>
          </cell>
          <cell r="F778">
            <v>0</v>
          </cell>
        </row>
        <row r="779">
          <cell r="C779">
            <v>0</v>
          </cell>
        </row>
        <row r="779">
          <cell r="E779">
            <v>2275</v>
          </cell>
          <cell r="F779">
            <v>0</v>
          </cell>
        </row>
        <row r="780">
          <cell r="C780">
            <v>281</v>
          </cell>
        </row>
        <row r="780">
          <cell r="E780">
            <v>122</v>
          </cell>
          <cell r="F780">
            <v>407</v>
          </cell>
        </row>
        <row r="781">
          <cell r="C781">
            <v>0</v>
          </cell>
        </row>
        <row r="781">
          <cell r="E781">
            <v>0</v>
          </cell>
          <cell r="F781">
            <v>0</v>
          </cell>
        </row>
        <row r="782">
          <cell r="C782">
            <v>0</v>
          </cell>
        </row>
        <row r="782">
          <cell r="E782">
            <v>0</v>
          </cell>
          <cell r="F782">
            <v>0</v>
          </cell>
        </row>
        <row r="783">
          <cell r="C783">
            <v>0</v>
          </cell>
        </row>
        <row r="783">
          <cell r="E783">
            <v>0</v>
          </cell>
          <cell r="F783">
            <v>0</v>
          </cell>
        </row>
        <row r="784">
          <cell r="C784">
            <v>0</v>
          </cell>
        </row>
        <row r="784">
          <cell r="E784">
            <v>2</v>
          </cell>
          <cell r="F784">
            <v>0</v>
          </cell>
        </row>
        <row r="785">
          <cell r="C785">
            <v>989</v>
          </cell>
        </row>
        <row r="785">
          <cell r="E785">
            <v>2375</v>
          </cell>
          <cell r="F785">
            <v>1378</v>
          </cell>
        </row>
        <row r="786">
          <cell r="C786">
            <v>0</v>
          </cell>
        </row>
        <row r="786">
          <cell r="E786">
            <v>0</v>
          </cell>
          <cell r="F786">
            <v>0</v>
          </cell>
        </row>
        <row r="787">
          <cell r="C787">
            <v>4</v>
          </cell>
        </row>
        <row r="787">
          <cell r="E787">
            <v>0</v>
          </cell>
          <cell r="F787">
            <v>0</v>
          </cell>
        </row>
        <row r="788">
          <cell r="C788">
            <v>49</v>
          </cell>
        </row>
        <row r="788">
          <cell r="E788">
            <v>46</v>
          </cell>
          <cell r="F788">
            <v>110</v>
          </cell>
        </row>
        <row r="789">
          <cell r="C789">
            <v>67</v>
          </cell>
        </row>
        <row r="789">
          <cell r="E789">
            <v>334</v>
          </cell>
          <cell r="F789">
            <v>0</v>
          </cell>
        </row>
        <row r="790">
          <cell r="C790">
            <v>27</v>
          </cell>
        </row>
        <row r="790">
          <cell r="E790">
            <v>59</v>
          </cell>
          <cell r="F790">
            <v>0</v>
          </cell>
        </row>
        <row r="791">
          <cell r="C791">
            <v>10</v>
          </cell>
        </row>
        <row r="791">
          <cell r="E791">
            <v>0</v>
          </cell>
          <cell r="F791">
            <v>0</v>
          </cell>
        </row>
        <row r="792">
          <cell r="C792">
            <v>0</v>
          </cell>
        </row>
        <row r="792">
          <cell r="E792">
            <v>0</v>
          </cell>
          <cell r="F792">
            <v>0</v>
          </cell>
        </row>
        <row r="793">
          <cell r="C793">
            <v>198</v>
          </cell>
        </row>
        <row r="793">
          <cell r="E793">
            <v>907</v>
          </cell>
          <cell r="F793">
            <v>289</v>
          </cell>
        </row>
        <row r="794">
          <cell r="C794">
            <v>0</v>
          </cell>
        </row>
        <row r="794">
          <cell r="E794">
            <v>0</v>
          </cell>
          <cell r="F794">
            <v>0</v>
          </cell>
        </row>
        <row r="795">
          <cell r="C795">
            <v>0</v>
          </cell>
        </row>
        <row r="795">
          <cell r="E795">
            <v>130</v>
          </cell>
          <cell r="F795">
            <v>0</v>
          </cell>
        </row>
        <row r="796">
          <cell r="C796">
            <v>123</v>
          </cell>
        </row>
        <row r="796">
          <cell r="E796">
            <v>122</v>
          </cell>
          <cell r="F796">
            <v>254</v>
          </cell>
        </row>
        <row r="797">
          <cell r="C797">
            <v>0</v>
          </cell>
        </row>
        <row r="797">
          <cell r="E797">
            <v>0</v>
          </cell>
          <cell r="F797">
            <v>0</v>
          </cell>
        </row>
        <row r="798">
          <cell r="C798">
            <v>8998</v>
          </cell>
        </row>
        <row r="798">
          <cell r="E798">
            <v>10852</v>
          </cell>
          <cell r="F798">
            <v>0</v>
          </cell>
        </row>
        <row r="799">
          <cell r="C799">
            <v>2205</v>
          </cell>
        </row>
        <row r="799">
          <cell r="E799">
            <v>2742</v>
          </cell>
          <cell r="F799">
            <v>0</v>
          </cell>
        </row>
        <row r="800">
          <cell r="C800">
            <v>0</v>
          </cell>
        </row>
        <row r="800">
          <cell r="E800">
            <v>0</v>
          </cell>
          <cell r="F800">
            <v>0</v>
          </cell>
        </row>
        <row r="801">
          <cell r="C801">
            <v>0</v>
          </cell>
        </row>
        <row r="801">
          <cell r="E801">
            <v>0</v>
          </cell>
          <cell r="F801">
            <v>0</v>
          </cell>
        </row>
        <row r="802">
          <cell r="C802">
            <v>109</v>
          </cell>
        </row>
        <row r="802">
          <cell r="E802">
            <v>124</v>
          </cell>
          <cell r="F802">
            <v>119</v>
          </cell>
        </row>
        <row r="803">
          <cell r="C803">
            <v>81</v>
          </cell>
        </row>
        <row r="803">
          <cell r="E803">
            <v>134</v>
          </cell>
          <cell r="F803">
            <v>222</v>
          </cell>
        </row>
        <row r="804">
          <cell r="C804">
            <v>0</v>
          </cell>
        </row>
        <row r="804">
          <cell r="E804">
            <v>0</v>
          </cell>
          <cell r="F804">
            <v>0</v>
          </cell>
        </row>
        <row r="805">
          <cell r="C805">
            <v>0</v>
          </cell>
        </row>
        <row r="805">
          <cell r="E805">
            <v>0</v>
          </cell>
          <cell r="F805">
            <v>0</v>
          </cell>
        </row>
        <row r="806">
          <cell r="C806">
            <v>494</v>
          </cell>
        </row>
        <row r="806">
          <cell r="E806">
            <v>3098</v>
          </cell>
          <cell r="F806">
            <v>471</v>
          </cell>
        </row>
        <row r="807">
          <cell r="C807">
            <v>0</v>
          </cell>
        </row>
        <row r="807">
          <cell r="E807">
            <v>213</v>
          </cell>
          <cell r="F807">
            <v>0</v>
          </cell>
        </row>
        <row r="808">
          <cell r="C808">
            <v>0</v>
          </cell>
        </row>
        <row r="808">
          <cell r="E808">
            <v>366</v>
          </cell>
          <cell r="F808">
            <v>0</v>
          </cell>
        </row>
        <row r="809">
          <cell r="C809">
            <v>0</v>
          </cell>
        </row>
        <row r="809">
          <cell r="E809">
            <v>0</v>
          </cell>
          <cell r="F809">
            <v>0</v>
          </cell>
        </row>
        <row r="810">
          <cell r="C810">
            <v>0</v>
          </cell>
        </row>
        <row r="810">
          <cell r="E810">
            <v>0</v>
          </cell>
          <cell r="F810">
            <v>0</v>
          </cell>
        </row>
        <row r="811">
          <cell r="C811">
            <v>0</v>
          </cell>
        </row>
        <row r="811">
          <cell r="E811">
            <v>0</v>
          </cell>
          <cell r="F811">
            <v>0</v>
          </cell>
        </row>
        <row r="812">
          <cell r="C812">
            <v>15304</v>
          </cell>
        </row>
        <row r="812">
          <cell r="E812">
            <v>17040</v>
          </cell>
          <cell r="F812">
            <v>8857</v>
          </cell>
        </row>
        <row r="813">
          <cell r="C813">
            <v>0</v>
          </cell>
        </row>
        <row r="813">
          <cell r="E813">
            <v>2082</v>
          </cell>
          <cell r="F813">
            <v>2147</v>
          </cell>
        </row>
        <row r="814">
          <cell r="C814">
            <v>8353</v>
          </cell>
        </row>
        <row r="814">
          <cell r="E814">
            <v>8137</v>
          </cell>
          <cell r="F814">
            <v>8645</v>
          </cell>
        </row>
        <row r="815">
          <cell r="C815">
            <v>0</v>
          </cell>
        </row>
        <row r="815">
          <cell r="E815">
            <v>0</v>
          </cell>
          <cell r="F815">
            <v>0</v>
          </cell>
        </row>
        <row r="816">
          <cell r="C816">
            <v>0</v>
          </cell>
        </row>
        <row r="816">
          <cell r="E816">
            <v>0</v>
          </cell>
          <cell r="F816">
            <v>0</v>
          </cell>
        </row>
        <row r="817">
          <cell r="C817">
            <v>1016</v>
          </cell>
        </row>
        <row r="817">
          <cell r="E817">
            <v>233</v>
          </cell>
          <cell r="F817">
            <v>0</v>
          </cell>
        </row>
        <row r="818">
          <cell r="C818">
            <v>0</v>
          </cell>
        </row>
        <row r="818">
          <cell r="E818">
            <v>0</v>
          </cell>
          <cell r="F818">
            <v>0</v>
          </cell>
        </row>
        <row r="819">
          <cell r="C819">
            <v>0</v>
          </cell>
        </row>
        <row r="819">
          <cell r="E819">
            <v>417</v>
          </cell>
          <cell r="F819">
            <v>417</v>
          </cell>
        </row>
        <row r="820">
          <cell r="C820">
            <v>240</v>
          </cell>
        </row>
        <row r="820">
          <cell r="E820">
            <v>256</v>
          </cell>
          <cell r="F820">
            <v>100</v>
          </cell>
        </row>
        <row r="821">
          <cell r="C821">
            <v>0</v>
          </cell>
        </row>
        <row r="821">
          <cell r="E821">
            <v>0</v>
          </cell>
          <cell r="F821">
            <v>0</v>
          </cell>
        </row>
        <row r="822">
          <cell r="C822">
            <v>0</v>
          </cell>
        </row>
        <row r="822">
          <cell r="E822">
            <v>50</v>
          </cell>
          <cell r="F822">
            <v>535</v>
          </cell>
        </row>
        <row r="823">
          <cell r="C823">
            <v>0</v>
          </cell>
        </row>
        <row r="823">
          <cell r="E823">
            <v>0</v>
          </cell>
          <cell r="F823">
            <v>0</v>
          </cell>
        </row>
        <row r="824">
          <cell r="C824">
            <v>6387</v>
          </cell>
        </row>
        <row r="824">
          <cell r="E824">
            <v>6500</v>
          </cell>
          <cell r="F824">
            <v>6500</v>
          </cell>
        </row>
        <row r="825">
          <cell r="C825">
            <v>0</v>
          </cell>
        </row>
        <row r="825">
          <cell r="E825">
            <v>0</v>
          </cell>
          <cell r="F825">
            <v>0</v>
          </cell>
        </row>
        <row r="826">
          <cell r="C826">
            <v>17880</v>
          </cell>
        </row>
        <row r="826">
          <cell r="E826">
            <v>15</v>
          </cell>
          <cell r="F826">
            <v>0</v>
          </cell>
        </row>
        <row r="827">
          <cell r="C827">
            <v>371</v>
          </cell>
        </row>
        <row r="827">
          <cell r="E827">
            <v>897</v>
          </cell>
          <cell r="F827">
            <v>442</v>
          </cell>
        </row>
        <row r="828">
          <cell r="C828">
            <v>0</v>
          </cell>
        </row>
        <row r="828">
          <cell r="E828">
            <v>0</v>
          </cell>
          <cell r="F828">
            <v>0</v>
          </cell>
        </row>
        <row r="829">
          <cell r="C829">
            <v>0</v>
          </cell>
        </row>
        <row r="829">
          <cell r="E829">
            <v>0</v>
          </cell>
          <cell r="F829">
            <v>0</v>
          </cell>
        </row>
        <row r="830">
          <cell r="C830">
            <v>6972</v>
          </cell>
        </row>
        <row r="830">
          <cell r="E830">
            <v>7683</v>
          </cell>
          <cell r="F830">
            <v>0</v>
          </cell>
        </row>
        <row r="831">
          <cell r="C831">
            <v>2415</v>
          </cell>
        </row>
        <row r="831">
          <cell r="E831">
            <v>987</v>
          </cell>
          <cell r="F831">
            <v>2238</v>
          </cell>
        </row>
        <row r="832">
          <cell r="C832">
            <v>0</v>
          </cell>
        </row>
        <row r="832">
          <cell r="E832">
            <v>0</v>
          </cell>
          <cell r="F832">
            <v>0</v>
          </cell>
        </row>
        <row r="833">
          <cell r="C833">
            <v>0</v>
          </cell>
        </row>
        <row r="833">
          <cell r="E833">
            <v>0</v>
          </cell>
          <cell r="F833">
            <v>0</v>
          </cell>
        </row>
        <row r="834">
          <cell r="C834">
            <v>2944</v>
          </cell>
        </row>
        <row r="834">
          <cell r="E834">
            <v>2798</v>
          </cell>
          <cell r="F834">
            <v>3029</v>
          </cell>
        </row>
        <row r="835">
          <cell r="C835">
            <v>0</v>
          </cell>
        </row>
        <row r="835">
          <cell r="E835">
            <v>0</v>
          </cell>
          <cell r="F835">
            <v>0</v>
          </cell>
        </row>
        <row r="836">
          <cell r="C836">
            <v>0</v>
          </cell>
        </row>
        <row r="836">
          <cell r="E836">
            <v>0</v>
          </cell>
          <cell r="F836">
            <v>0</v>
          </cell>
        </row>
        <row r="837">
          <cell r="C837">
            <v>0</v>
          </cell>
        </row>
        <row r="837">
          <cell r="E837">
            <v>0</v>
          </cell>
          <cell r="F837">
            <v>0</v>
          </cell>
        </row>
        <row r="838">
          <cell r="C838">
            <v>0</v>
          </cell>
        </row>
        <row r="838">
          <cell r="E838">
            <v>0</v>
          </cell>
          <cell r="F838">
            <v>0</v>
          </cell>
        </row>
        <row r="839">
          <cell r="C839">
            <v>0</v>
          </cell>
        </row>
        <row r="839">
          <cell r="E839">
            <v>0</v>
          </cell>
          <cell r="F839">
            <v>0</v>
          </cell>
        </row>
        <row r="840">
          <cell r="C840">
            <v>0</v>
          </cell>
        </row>
        <row r="840">
          <cell r="E840">
            <v>0</v>
          </cell>
          <cell r="F840">
            <v>0</v>
          </cell>
        </row>
        <row r="841">
          <cell r="C841">
            <v>0</v>
          </cell>
        </row>
        <row r="841">
          <cell r="E841">
            <v>0</v>
          </cell>
          <cell r="F841">
            <v>0</v>
          </cell>
        </row>
        <row r="842">
          <cell r="C842">
            <v>0</v>
          </cell>
        </row>
        <row r="842">
          <cell r="E842">
            <v>0</v>
          </cell>
          <cell r="F842">
            <v>0</v>
          </cell>
        </row>
        <row r="843">
          <cell r="C843">
            <v>0</v>
          </cell>
        </row>
        <row r="843">
          <cell r="E843">
            <v>0</v>
          </cell>
          <cell r="F843">
            <v>0</v>
          </cell>
        </row>
        <row r="844">
          <cell r="C844">
            <v>0</v>
          </cell>
        </row>
        <row r="844">
          <cell r="E844">
            <v>0</v>
          </cell>
          <cell r="F844">
            <v>0</v>
          </cell>
        </row>
        <row r="845">
          <cell r="C845">
            <v>0</v>
          </cell>
        </row>
        <row r="845">
          <cell r="E845">
            <v>0</v>
          </cell>
          <cell r="F845">
            <v>0</v>
          </cell>
        </row>
        <row r="846">
          <cell r="C846">
            <v>3750</v>
          </cell>
        </row>
        <row r="846">
          <cell r="E846">
            <v>3032</v>
          </cell>
          <cell r="F846">
            <v>1434</v>
          </cell>
        </row>
        <row r="847">
          <cell r="C847">
            <v>0</v>
          </cell>
        </row>
        <row r="847">
          <cell r="E847">
            <v>0</v>
          </cell>
          <cell r="F847">
            <v>0</v>
          </cell>
        </row>
        <row r="848">
          <cell r="C848">
            <v>0</v>
          </cell>
        </row>
        <row r="848">
          <cell r="E848">
            <v>0</v>
          </cell>
          <cell r="F848">
            <v>0</v>
          </cell>
        </row>
        <row r="849">
          <cell r="C849">
            <v>0</v>
          </cell>
        </row>
        <row r="849">
          <cell r="E849">
            <v>0</v>
          </cell>
          <cell r="F849">
            <v>0</v>
          </cell>
        </row>
        <row r="850">
          <cell r="C850">
            <v>0</v>
          </cell>
        </row>
        <row r="850">
          <cell r="E850">
            <v>0</v>
          </cell>
          <cell r="F850">
            <v>0</v>
          </cell>
        </row>
        <row r="851">
          <cell r="C851">
            <v>0</v>
          </cell>
        </row>
        <row r="851">
          <cell r="E851">
            <v>0</v>
          </cell>
          <cell r="F851">
            <v>0</v>
          </cell>
        </row>
        <row r="852">
          <cell r="C852">
            <v>0</v>
          </cell>
        </row>
        <row r="852">
          <cell r="E852">
            <v>0</v>
          </cell>
          <cell r="F852">
            <v>0</v>
          </cell>
        </row>
        <row r="853">
          <cell r="C853">
            <v>0</v>
          </cell>
        </row>
        <row r="853">
          <cell r="E853">
            <v>0</v>
          </cell>
          <cell r="F853">
            <v>0</v>
          </cell>
        </row>
        <row r="854">
          <cell r="C854">
            <v>0</v>
          </cell>
        </row>
        <row r="854">
          <cell r="E854">
            <v>0</v>
          </cell>
          <cell r="F854">
            <v>0</v>
          </cell>
        </row>
        <row r="855">
          <cell r="C855">
            <v>0</v>
          </cell>
        </row>
        <row r="855">
          <cell r="E855">
            <v>0</v>
          </cell>
          <cell r="F855">
            <v>0</v>
          </cell>
        </row>
        <row r="856">
          <cell r="C856">
            <v>0</v>
          </cell>
        </row>
        <row r="856">
          <cell r="E856">
            <v>0</v>
          </cell>
          <cell r="F856">
            <v>0</v>
          </cell>
        </row>
        <row r="857">
          <cell r="C857">
            <v>0</v>
          </cell>
        </row>
        <row r="857">
          <cell r="E857">
            <v>0</v>
          </cell>
          <cell r="F857">
            <v>0</v>
          </cell>
        </row>
        <row r="858">
          <cell r="C858">
            <v>0</v>
          </cell>
        </row>
        <row r="858">
          <cell r="E858">
            <v>0</v>
          </cell>
          <cell r="F858">
            <v>0</v>
          </cell>
        </row>
        <row r="859">
          <cell r="C859">
            <v>0</v>
          </cell>
        </row>
        <row r="859">
          <cell r="E859">
            <v>0</v>
          </cell>
          <cell r="F859">
            <v>0</v>
          </cell>
        </row>
        <row r="860">
          <cell r="C860">
            <v>0</v>
          </cell>
        </row>
        <row r="860">
          <cell r="E860">
            <v>0</v>
          </cell>
          <cell r="F860">
            <v>0</v>
          </cell>
        </row>
        <row r="861">
          <cell r="C861">
            <v>0</v>
          </cell>
        </row>
        <row r="861">
          <cell r="E861">
            <v>0</v>
          </cell>
          <cell r="F861">
            <v>0</v>
          </cell>
        </row>
        <row r="862">
          <cell r="C862">
            <v>0</v>
          </cell>
        </row>
        <row r="862">
          <cell r="E862">
            <v>0</v>
          </cell>
          <cell r="F862">
            <v>0</v>
          </cell>
        </row>
        <row r="863">
          <cell r="C863">
            <v>0</v>
          </cell>
        </row>
        <row r="863">
          <cell r="E863">
            <v>0</v>
          </cell>
          <cell r="F863">
            <v>0</v>
          </cell>
        </row>
        <row r="864">
          <cell r="C864">
            <v>0</v>
          </cell>
        </row>
        <row r="864">
          <cell r="E864">
            <v>0</v>
          </cell>
          <cell r="F864">
            <v>0</v>
          </cell>
        </row>
        <row r="865">
          <cell r="C865">
            <v>0</v>
          </cell>
        </row>
        <row r="865">
          <cell r="E865">
            <v>0</v>
          </cell>
          <cell r="F865">
            <v>0</v>
          </cell>
        </row>
        <row r="866">
          <cell r="C866">
            <v>0</v>
          </cell>
        </row>
        <row r="866">
          <cell r="E866">
            <v>0</v>
          </cell>
          <cell r="F866">
            <v>0</v>
          </cell>
        </row>
        <row r="867">
          <cell r="C867">
            <v>0</v>
          </cell>
        </row>
        <row r="867">
          <cell r="E867">
            <v>0</v>
          </cell>
          <cell r="F867">
            <v>0</v>
          </cell>
        </row>
        <row r="868">
          <cell r="C868">
            <v>0</v>
          </cell>
        </row>
        <row r="868">
          <cell r="E868">
            <v>0</v>
          </cell>
          <cell r="F868">
            <v>0</v>
          </cell>
        </row>
        <row r="869">
          <cell r="C869">
            <v>0</v>
          </cell>
        </row>
        <row r="869">
          <cell r="E869">
            <v>0</v>
          </cell>
          <cell r="F869">
            <v>0</v>
          </cell>
        </row>
        <row r="870">
          <cell r="C870">
            <v>0</v>
          </cell>
        </row>
        <row r="870">
          <cell r="E870">
            <v>0</v>
          </cell>
          <cell r="F870">
            <v>0</v>
          </cell>
        </row>
        <row r="871">
          <cell r="C871">
            <v>0</v>
          </cell>
        </row>
        <row r="871">
          <cell r="E871">
            <v>0</v>
          </cell>
          <cell r="F871">
            <v>0</v>
          </cell>
        </row>
        <row r="872">
          <cell r="C872">
            <v>1169</v>
          </cell>
        </row>
        <row r="872">
          <cell r="E872">
            <v>1382</v>
          </cell>
          <cell r="F872">
            <v>0</v>
          </cell>
        </row>
        <row r="873">
          <cell r="C873">
            <v>0</v>
          </cell>
        </row>
        <row r="873">
          <cell r="E873">
            <v>0</v>
          </cell>
          <cell r="F873">
            <v>0</v>
          </cell>
        </row>
        <row r="874">
          <cell r="C874">
            <v>0</v>
          </cell>
        </row>
        <row r="874">
          <cell r="E874">
            <v>0</v>
          </cell>
          <cell r="F874">
            <v>0</v>
          </cell>
        </row>
        <row r="875">
          <cell r="C875">
            <v>0</v>
          </cell>
        </row>
        <row r="875">
          <cell r="E875">
            <v>0</v>
          </cell>
          <cell r="F875">
            <v>0</v>
          </cell>
        </row>
        <row r="876">
          <cell r="C876">
            <v>0</v>
          </cell>
        </row>
        <row r="876">
          <cell r="E876">
            <v>0</v>
          </cell>
          <cell r="F876">
            <v>0</v>
          </cell>
        </row>
        <row r="877">
          <cell r="C877">
            <v>0</v>
          </cell>
        </row>
        <row r="877">
          <cell r="E877">
            <v>0</v>
          </cell>
          <cell r="F877">
            <v>0</v>
          </cell>
        </row>
        <row r="878">
          <cell r="C878">
            <v>0</v>
          </cell>
        </row>
        <row r="878">
          <cell r="E878">
            <v>0</v>
          </cell>
          <cell r="F878">
            <v>0</v>
          </cell>
        </row>
        <row r="879">
          <cell r="C879">
            <v>0</v>
          </cell>
        </row>
        <row r="879">
          <cell r="E879">
            <v>0</v>
          </cell>
          <cell r="F879">
            <v>0</v>
          </cell>
        </row>
        <row r="880">
          <cell r="C880">
            <v>0</v>
          </cell>
        </row>
        <row r="880">
          <cell r="E880">
            <v>0</v>
          </cell>
          <cell r="F880">
            <v>0</v>
          </cell>
        </row>
        <row r="881">
          <cell r="C881">
            <v>0</v>
          </cell>
        </row>
        <row r="881">
          <cell r="E881">
            <v>0</v>
          </cell>
          <cell r="F881">
            <v>0</v>
          </cell>
        </row>
        <row r="882">
          <cell r="C882">
            <v>0</v>
          </cell>
        </row>
        <row r="882">
          <cell r="E882">
            <v>0</v>
          </cell>
          <cell r="F882">
            <v>0</v>
          </cell>
        </row>
        <row r="883">
          <cell r="C883">
            <v>0</v>
          </cell>
        </row>
        <row r="883">
          <cell r="E883">
            <v>0</v>
          </cell>
          <cell r="F883">
            <v>0</v>
          </cell>
        </row>
        <row r="884">
          <cell r="C884">
            <v>0</v>
          </cell>
        </row>
        <row r="884">
          <cell r="E884">
            <v>0</v>
          </cell>
          <cell r="F884">
            <v>0</v>
          </cell>
        </row>
        <row r="885">
          <cell r="C885">
            <v>0</v>
          </cell>
        </row>
        <row r="885">
          <cell r="E885">
            <v>0</v>
          </cell>
          <cell r="F885">
            <v>0</v>
          </cell>
        </row>
        <row r="886">
          <cell r="C886">
            <v>0</v>
          </cell>
        </row>
        <row r="886">
          <cell r="E886">
            <v>0</v>
          </cell>
          <cell r="F886">
            <v>0</v>
          </cell>
        </row>
        <row r="887">
          <cell r="C887">
            <v>0</v>
          </cell>
        </row>
        <row r="887">
          <cell r="E887">
            <v>0</v>
          </cell>
          <cell r="F887">
            <v>0</v>
          </cell>
        </row>
        <row r="888">
          <cell r="C888">
            <v>0</v>
          </cell>
        </row>
        <row r="888">
          <cell r="E888">
            <v>0</v>
          </cell>
          <cell r="F888">
            <v>0</v>
          </cell>
        </row>
        <row r="889">
          <cell r="C889">
            <v>0</v>
          </cell>
        </row>
        <row r="889">
          <cell r="E889">
            <v>0</v>
          </cell>
          <cell r="F889">
            <v>0</v>
          </cell>
        </row>
        <row r="890">
          <cell r="C890">
            <v>0</v>
          </cell>
        </row>
        <row r="890">
          <cell r="E890">
            <v>0</v>
          </cell>
          <cell r="F890">
            <v>0</v>
          </cell>
        </row>
        <row r="891">
          <cell r="C891">
            <v>0</v>
          </cell>
        </row>
        <row r="891">
          <cell r="E891">
            <v>0</v>
          </cell>
          <cell r="F891">
            <v>0</v>
          </cell>
        </row>
        <row r="892">
          <cell r="C892">
            <v>0</v>
          </cell>
        </row>
        <row r="892">
          <cell r="E892">
            <v>0</v>
          </cell>
          <cell r="F892">
            <v>0</v>
          </cell>
        </row>
        <row r="893">
          <cell r="C893">
            <v>0</v>
          </cell>
        </row>
        <row r="893">
          <cell r="E893">
            <v>0</v>
          </cell>
          <cell r="F893">
            <v>0</v>
          </cell>
        </row>
        <row r="894">
          <cell r="C894">
            <v>0</v>
          </cell>
        </row>
        <row r="894">
          <cell r="E894">
            <v>0</v>
          </cell>
          <cell r="F894">
            <v>0</v>
          </cell>
        </row>
        <row r="895">
          <cell r="C895">
            <v>0</v>
          </cell>
        </row>
        <row r="895">
          <cell r="E895">
            <v>0</v>
          </cell>
          <cell r="F895">
            <v>0</v>
          </cell>
        </row>
        <row r="896">
          <cell r="C896">
            <v>0</v>
          </cell>
        </row>
        <row r="896">
          <cell r="E896">
            <v>0</v>
          </cell>
          <cell r="F896">
            <v>0</v>
          </cell>
        </row>
        <row r="897">
          <cell r="C897">
            <v>0</v>
          </cell>
        </row>
        <row r="897">
          <cell r="E897">
            <v>0</v>
          </cell>
          <cell r="F897">
            <v>0</v>
          </cell>
        </row>
        <row r="898">
          <cell r="C898">
            <v>0</v>
          </cell>
        </row>
        <row r="898">
          <cell r="E898">
            <v>0</v>
          </cell>
          <cell r="F898">
            <v>0</v>
          </cell>
        </row>
        <row r="899">
          <cell r="C899">
            <v>0</v>
          </cell>
        </row>
        <row r="899">
          <cell r="E899">
            <v>0</v>
          </cell>
          <cell r="F899">
            <v>0</v>
          </cell>
        </row>
        <row r="900">
          <cell r="C900">
            <v>0</v>
          </cell>
        </row>
        <row r="900">
          <cell r="E900">
            <v>0</v>
          </cell>
          <cell r="F900">
            <v>0</v>
          </cell>
        </row>
        <row r="901">
          <cell r="C901">
            <v>152</v>
          </cell>
        </row>
        <row r="901">
          <cell r="E901">
            <v>117</v>
          </cell>
          <cell r="F901">
            <v>149</v>
          </cell>
        </row>
        <row r="902">
          <cell r="C902">
            <v>0</v>
          </cell>
        </row>
        <row r="902">
          <cell r="E902">
            <v>0</v>
          </cell>
          <cell r="F902">
            <v>0</v>
          </cell>
        </row>
        <row r="903">
          <cell r="C903">
            <v>0</v>
          </cell>
        </row>
        <row r="903">
          <cell r="E903">
            <v>0</v>
          </cell>
          <cell r="F903">
            <v>0</v>
          </cell>
        </row>
        <row r="904">
          <cell r="C904">
            <v>0</v>
          </cell>
        </row>
        <row r="904">
          <cell r="E904">
            <v>0</v>
          </cell>
          <cell r="F904">
            <v>0</v>
          </cell>
        </row>
        <row r="905">
          <cell r="C905">
            <v>0</v>
          </cell>
        </row>
        <row r="905">
          <cell r="E905">
            <v>0</v>
          </cell>
          <cell r="F905">
            <v>0</v>
          </cell>
        </row>
        <row r="906">
          <cell r="C906">
            <v>0</v>
          </cell>
        </row>
        <row r="906">
          <cell r="E906">
            <v>0</v>
          </cell>
          <cell r="F906">
            <v>0</v>
          </cell>
        </row>
        <row r="907">
          <cell r="C907">
            <v>0</v>
          </cell>
        </row>
        <row r="907">
          <cell r="E907">
            <v>0</v>
          </cell>
          <cell r="F907">
            <v>0</v>
          </cell>
        </row>
        <row r="908">
          <cell r="C908">
            <v>982</v>
          </cell>
        </row>
        <row r="908">
          <cell r="E908">
            <v>951</v>
          </cell>
          <cell r="F908">
            <v>1106</v>
          </cell>
        </row>
        <row r="909">
          <cell r="C909">
            <v>0</v>
          </cell>
        </row>
        <row r="909">
          <cell r="E909">
            <v>0</v>
          </cell>
          <cell r="F909">
            <v>0</v>
          </cell>
        </row>
        <row r="910">
          <cell r="C910">
            <v>0</v>
          </cell>
        </row>
        <row r="910">
          <cell r="E910">
            <v>20</v>
          </cell>
          <cell r="F910">
            <v>0</v>
          </cell>
        </row>
        <row r="911">
          <cell r="C911">
            <v>0</v>
          </cell>
        </row>
        <row r="911">
          <cell r="E911">
            <v>0</v>
          </cell>
          <cell r="F911">
            <v>0</v>
          </cell>
        </row>
        <row r="912">
          <cell r="C912">
            <v>0</v>
          </cell>
        </row>
        <row r="912">
          <cell r="E912">
            <v>0</v>
          </cell>
          <cell r="F912">
            <v>0</v>
          </cell>
        </row>
        <row r="913">
          <cell r="C913">
            <v>0</v>
          </cell>
        </row>
        <row r="913">
          <cell r="E913">
            <v>0</v>
          </cell>
          <cell r="F913">
            <v>0</v>
          </cell>
        </row>
        <row r="914">
          <cell r="C914">
            <v>0</v>
          </cell>
        </row>
        <row r="914">
          <cell r="E914">
            <v>0</v>
          </cell>
          <cell r="F914">
            <v>0</v>
          </cell>
        </row>
        <row r="915">
          <cell r="C915">
            <v>0</v>
          </cell>
        </row>
        <row r="915">
          <cell r="E915">
            <v>0</v>
          </cell>
          <cell r="F915">
            <v>0</v>
          </cell>
        </row>
        <row r="916">
          <cell r="C916">
            <v>0</v>
          </cell>
        </row>
        <row r="916">
          <cell r="E916">
            <v>0</v>
          </cell>
          <cell r="F916">
            <v>0</v>
          </cell>
        </row>
        <row r="917">
          <cell r="C917">
            <v>0</v>
          </cell>
        </row>
        <row r="917">
          <cell r="E917">
            <v>0</v>
          </cell>
          <cell r="F917">
            <v>0</v>
          </cell>
        </row>
        <row r="918">
          <cell r="C918">
            <v>0</v>
          </cell>
        </row>
        <row r="918">
          <cell r="E918">
            <v>0</v>
          </cell>
          <cell r="F918">
            <v>0</v>
          </cell>
        </row>
        <row r="919">
          <cell r="C919">
            <v>0</v>
          </cell>
        </row>
        <row r="919">
          <cell r="E919">
            <v>0</v>
          </cell>
          <cell r="F919">
            <v>0</v>
          </cell>
        </row>
        <row r="920">
          <cell r="C920">
            <v>0</v>
          </cell>
        </row>
        <row r="920">
          <cell r="E920">
            <v>0</v>
          </cell>
          <cell r="F920">
            <v>0</v>
          </cell>
        </row>
        <row r="921">
          <cell r="C921">
            <v>0</v>
          </cell>
        </row>
        <row r="921">
          <cell r="E921">
            <v>0</v>
          </cell>
          <cell r="F921">
            <v>0</v>
          </cell>
        </row>
        <row r="922">
          <cell r="C922">
            <v>0</v>
          </cell>
        </row>
        <row r="922">
          <cell r="E922">
            <v>0</v>
          </cell>
          <cell r="F922">
            <v>0</v>
          </cell>
        </row>
        <row r="923">
          <cell r="C923">
            <v>0</v>
          </cell>
        </row>
        <row r="923">
          <cell r="E923">
            <v>0</v>
          </cell>
          <cell r="F923">
            <v>0</v>
          </cell>
        </row>
        <row r="924">
          <cell r="C924">
            <v>0</v>
          </cell>
        </row>
        <row r="924">
          <cell r="E924">
            <v>0</v>
          </cell>
          <cell r="F924">
            <v>0</v>
          </cell>
        </row>
        <row r="925">
          <cell r="C925">
            <v>0</v>
          </cell>
        </row>
        <row r="925">
          <cell r="E925">
            <v>0</v>
          </cell>
          <cell r="F925">
            <v>0</v>
          </cell>
        </row>
        <row r="926">
          <cell r="C926">
            <v>0</v>
          </cell>
        </row>
        <row r="926">
          <cell r="E926">
            <v>0</v>
          </cell>
          <cell r="F926">
            <v>0</v>
          </cell>
        </row>
        <row r="927">
          <cell r="C927">
            <v>0</v>
          </cell>
        </row>
        <row r="927">
          <cell r="E927">
            <v>0</v>
          </cell>
          <cell r="F927">
            <v>0</v>
          </cell>
        </row>
        <row r="928">
          <cell r="C928">
            <v>464</v>
          </cell>
        </row>
        <row r="928">
          <cell r="E928">
            <v>416</v>
          </cell>
          <cell r="F928">
            <v>577</v>
          </cell>
        </row>
        <row r="929">
          <cell r="C929">
            <v>0</v>
          </cell>
        </row>
        <row r="929">
          <cell r="E929">
            <v>2</v>
          </cell>
          <cell r="F929">
            <v>0</v>
          </cell>
        </row>
        <row r="930">
          <cell r="C930">
            <v>0</v>
          </cell>
        </row>
        <row r="930">
          <cell r="E930">
            <v>0</v>
          </cell>
          <cell r="F930">
            <v>0</v>
          </cell>
        </row>
        <row r="931">
          <cell r="C931">
            <v>0</v>
          </cell>
        </row>
        <row r="931">
          <cell r="E931">
            <v>0</v>
          </cell>
          <cell r="F931">
            <v>0</v>
          </cell>
        </row>
        <row r="932">
          <cell r="C932">
            <v>0</v>
          </cell>
        </row>
        <row r="932">
          <cell r="E932">
            <v>0</v>
          </cell>
          <cell r="F932">
            <v>0</v>
          </cell>
        </row>
        <row r="933">
          <cell r="C933">
            <v>0</v>
          </cell>
        </row>
        <row r="933">
          <cell r="E933">
            <v>0</v>
          </cell>
          <cell r="F933">
            <v>0</v>
          </cell>
        </row>
        <row r="934">
          <cell r="C934">
            <v>0</v>
          </cell>
        </row>
        <row r="934">
          <cell r="E934">
            <v>0</v>
          </cell>
          <cell r="F934">
            <v>0</v>
          </cell>
        </row>
        <row r="935">
          <cell r="C935">
            <v>464</v>
          </cell>
        </row>
        <row r="935">
          <cell r="E935">
            <v>363</v>
          </cell>
          <cell r="F935">
            <v>377</v>
          </cell>
        </row>
        <row r="936">
          <cell r="C936">
            <v>0</v>
          </cell>
        </row>
        <row r="936">
          <cell r="E936">
            <v>2344</v>
          </cell>
          <cell r="F936">
            <v>0</v>
          </cell>
        </row>
        <row r="937">
          <cell r="C937">
            <v>0</v>
          </cell>
        </row>
        <row r="937">
          <cell r="E937">
            <v>0</v>
          </cell>
          <cell r="F937">
            <v>0</v>
          </cell>
        </row>
        <row r="938">
          <cell r="C938">
            <v>0</v>
          </cell>
        </row>
        <row r="938">
          <cell r="E938">
            <v>0</v>
          </cell>
          <cell r="F938">
            <v>0</v>
          </cell>
        </row>
        <row r="939">
          <cell r="C939">
            <v>0</v>
          </cell>
        </row>
        <row r="939">
          <cell r="E939">
            <v>0</v>
          </cell>
          <cell r="F939">
            <v>0</v>
          </cell>
        </row>
        <row r="940">
          <cell r="C940">
            <v>0</v>
          </cell>
        </row>
        <row r="940">
          <cell r="E940">
            <v>0</v>
          </cell>
          <cell r="F940">
            <v>0</v>
          </cell>
        </row>
        <row r="941">
          <cell r="C941">
            <v>0</v>
          </cell>
        </row>
        <row r="941">
          <cell r="E941">
            <v>0</v>
          </cell>
          <cell r="F941">
            <v>0</v>
          </cell>
        </row>
        <row r="942">
          <cell r="C942">
            <v>0</v>
          </cell>
        </row>
        <row r="942">
          <cell r="E942">
            <v>0</v>
          </cell>
          <cell r="F942">
            <v>0</v>
          </cell>
        </row>
        <row r="943">
          <cell r="C943">
            <v>0</v>
          </cell>
        </row>
        <row r="943">
          <cell r="E943">
            <v>121</v>
          </cell>
          <cell r="F943">
            <v>275</v>
          </cell>
        </row>
        <row r="944">
          <cell r="C944">
            <v>0</v>
          </cell>
        </row>
        <row r="944">
          <cell r="E944">
            <v>0</v>
          </cell>
          <cell r="F944">
            <v>0</v>
          </cell>
        </row>
        <row r="945">
          <cell r="C945">
            <v>0</v>
          </cell>
        </row>
        <row r="945">
          <cell r="E945">
            <v>0</v>
          </cell>
          <cell r="F945">
            <v>0</v>
          </cell>
        </row>
        <row r="946">
          <cell r="C946">
            <v>0</v>
          </cell>
        </row>
        <row r="946">
          <cell r="E946">
            <v>0</v>
          </cell>
          <cell r="F946">
            <v>0</v>
          </cell>
        </row>
        <row r="947">
          <cell r="C947">
            <v>0</v>
          </cell>
        </row>
        <row r="947">
          <cell r="E947">
            <v>0</v>
          </cell>
          <cell r="F947">
            <v>0</v>
          </cell>
        </row>
        <row r="948">
          <cell r="C948">
            <v>0</v>
          </cell>
        </row>
        <row r="948">
          <cell r="E948">
            <v>0</v>
          </cell>
          <cell r="F948">
            <v>0</v>
          </cell>
        </row>
        <row r="949">
          <cell r="C949">
            <v>0</v>
          </cell>
        </row>
        <row r="949">
          <cell r="E949">
            <v>0</v>
          </cell>
          <cell r="F949">
            <v>0</v>
          </cell>
        </row>
        <row r="950">
          <cell r="C950">
            <v>0</v>
          </cell>
        </row>
        <row r="950">
          <cell r="E950">
            <v>0</v>
          </cell>
          <cell r="F950">
            <v>0</v>
          </cell>
        </row>
        <row r="951">
          <cell r="C951">
            <v>0</v>
          </cell>
        </row>
        <row r="951">
          <cell r="E951">
            <v>0</v>
          </cell>
          <cell r="F951">
            <v>0</v>
          </cell>
        </row>
        <row r="952">
          <cell r="C952">
            <v>0</v>
          </cell>
        </row>
        <row r="952">
          <cell r="E952">
            <v>0</v>
          </cell>
          <cell r="F952">
            <v>0</v>
          </cell>
        </row>
        <row r="953">
          <cell r="C953">
            <v>0</v>
          </cell>
        </row>
        <row r="953">
          <cell r="E953">
            <v>0</v>
          </cell>
          <cell r="F953">
            <v>0</v>
          </cell>
        </row>
        <row r="954">
          <cell r="C954">
            <v>0</v>
          </cell>
        </row>
        <row r="954">
          <cell r="E954">
            <v>0</v>
          </cell>
          <cell r="F954">
            <v>0</v>
          </cell>
        </row>
        <row r="955">
          <cell r="C955">
            <v>0</v>
          </cell>
        </row>
        <row r="955">
          <cell r="E955">
            <v>0</v>
          </cell>
          <cell r="F955">
            <v>0</v>
          </cell>
        </row>
        <row r="956">
          <cell r="C956">
            <v>0</v>
          </cell>
        </row>
        <row r="956">
          <cell r="E956">
            <v>0</v>
          </cell>
          <cell r="F956">
            <v>0</v>
          </cell>
        </row>
        <row r="957">
          <cell r="C957">
            <v>0</v>
          </cell>
        </row>
        <row r="957">
          <cell r="E957">
            <v>0</v>
          </cell>
          <cell r="F957">
            <v>0</v>
          </cell>
        </row>
        <row r="958">
          <cell r="C958">
            <v>0</v>
          </cell>
        </row>
        <row r="958">
          <cell r="E958">
            <v>0</v>
          </cell>
          <cell r="F958">
            <v>0</v>
          </cell>
        </row>
        <row r="959">
          <cell r="C959">
            <v>0</v>
          </cell>
        </row>
        <row r="959">
          <cell r="E959">
            <v>0</v>
          </cell>
          <cell r="F959">
            <v>0</v>
          </cell>
        </row>
        <row r="960">
          <cell r="C960">
            <v>0</v>
          </cell>
        </row>
        <row r="960">
          <cell r="E960">
            <v>0</v>
          </cell>
          <cell r="F960">
            <v>0</v>
          </cell>
        </row>
        <row r="961">
          <cell r="C961">
            <v>0</v>
          </cell>
        </row>
        <row r="961">
          <cell r="E961">
            <v>0</v>
          </cell>
          <cell r="F961">
            <v>0</v>
          </cell>
        </row>
        <row r="962">
          <cell r="C962">
            <v>0</v>
          </cell>
        </row>
        <row r="962">
          <cell r="E962">
            <v>0</v>
          </cell>
          <cell r="F962">
            <v>0</v>
          </cell>
        </row>
        <row r="963">
          <cell r="C963">
            <v>0</v>
          </cell>
        </row>
        <row r="963">
          <cell r="E963">
            <v>0</v>
          </cell>
          <cell r="F963">
            <v>0</v>
          </cell>
        </row>
        <row r="964">
          <cell r="C964">
            <v>0</v>
          </cell>
        </row>
        <row r="964">
          <cell r="E964">
            <v>0</v>
          </cell>
          <cell r="F964">
            <v>0</v>
          </cell>
        </row>
        <row r="965">
          <cell r="C965">
            <v>0</v>
          </cell>
        </row>
        <row r="965">
          <cell r="E965">
            <v>0</v>
          </cell>
          <cell r="F965">
            <v>0</v>
          </cell>
        </row>
        <row r="966">
          <cell r="C966">
            <v>0</v>
          </cell>
        </row>
        <row r="966">
          <cell r="E966">
            <v>0</v>
          </cell>
          <cell r="F966">
            <v>0</v>
          </cell>
        </row>
        <row r="967">
          <cell r="C967">
            <v>0</v>
          </cell>
        </row>
        <row r="967">
          <cell r="E967">
            <v>0</v>
          </cell>
          <cell r="F967">
            <v>0</v>
          </cell>
        </row>
        <row r="968">
          <cell r="C968">
            <v>0</v>
          </cell>
        </row>
        <row r="968">
          <cell r="E968">
            <v>0</v>
          </cell>
          <cell r="F968">
            <v>0</v>
          </cell>
        </row>
        <row r="969">
          <cell r="C969">
            <v>0</v>
          </cell>
        </row>
        <row r="969">
          <cell r="E969">
            <v>0</v>
          </cell>
          <cell r="F969">
            <v>0</v>
          </cell>
        </row>
        <row r="970">
          <cell r="C970">
            <v>0</v>
          </cell>
        </row>
        <row r="970">
          <cell r="E970">
            <v>0</v>
          </cell>
          <cell r="F970">
            <v>0</v>
          </cell>
        </row>
        <row r="971">
          <cell r="C971">
            <v>0</v>
          </cell>
        </row>
        <row r="971">
          <cell r="E971">
            <v>0</v>
          </cell>
          <cell r="F971">
            <v>0</v>
          </cell>
        </row>
        <row r="972">
          <cell r="C972">
            <v>0</v>
          </cell>
        </row>
        <row r="972">
          <cell r="E972">
            <v>0</v>
          </cell>
          <cell r="F972">
            <v>0</v>
          </cell>
        </row>
        <row r="973">
          <cell r="C973">
            <v>0</v>
          </cell>
        </row>
        <row r="973">
          <cell r="E973">
            <v>0</v>
          </cell>
          <cell r="F973">
            <v>0</v>
          </cell>
        </row>
        <row r="974">
          <cell r="C974">
            <v>0</v>
          </cell>
        </row>
        <row r="974">
          <cell r="E974">
            <v>0</v>
          </cell>
          <cell r="F974">
            <v>0</v>
          </cell>
        </row>
        <row r="975">
          <cell r="C975">
            <v>0</v>
          </cell>
        </row>
        <row r="975">
          <cell r="E975">
            <v>0</v>
          </cell>
          <cell r="F975">
            <v>0</v>
          </cell>
        </row>
        <row r="976">
          <cell r="C976">
            <v>1397</v>
          </cell>
        </row>
        <row r="976">
          <cell r="E976">
            <v>1466</v>
          </cell>
          <cell r="F976">
            <v>1357</v>
          </cell>
        </row>
        <row r="977">
          <cell r="C977">
            <v>0</v>
          </cell>
        </row>
        <row r="977">
          <cell r="E977">
            <v>0</v>
          </cell>
          <cell r="F977">
            <v>0</v>
          </cell>
        </row>
        <row r="978">
          <cell r="C978">
            <v>0</v>
          </cell>
        </row>
        <row r="978">
          <cell r="E978">
            <v>0</v>
          </cell>
          <cell r="F978">
            <v>0</v>
          </cell>
        </row>
        <row r="979">
          <cell r="C979">
            <v>0</v>
          </cell>
        </row>
        <row r="979">
          <cell r="E979">
            <v>0</v>
          </cell>
          <cell r="F979">
            <v>0</v>
          </cell>
        </row>
        <row r="980">
          <cell r="C980">
            <v>0</v>
          </cell>
        </row>
        <row r="980">
          <cell r="E980">
            <v>0</v>
          </cell>
          <cell r="F980">
            <v>276</v>
          </cell>
        </row>
        <row r="981">
          <cell r="C981">
            <v>0</v>
          </cell>
        </row>
        <row r="981">
          <cell r="E981">
            <v>0</v>
          </cell>
          <cell r="F981">
            <v>0</v>
          </cell>
        </row>
        <row r="982">
          <cell r="C982">
            <v>0</v>
          </cell>
        </row>
        <row r="982">
          <cell r="E982">
            <v>0</v>
          </cell>
          <cell r="F982">
            <v>0</v>
          </cell>
        </row>
        <row r="983">
          <cell r="C983">
            <v>0</v>
          </cell>
        </row>
        <row r="983">
          <cell r="E983">
            <v>0</v>
          </cell>
          <cell r="F983">
            <v>0</v>
          </cell>
        </row>
        <row r="984">
          <cell r="C984">
            <v>0</v>
          </cell>
        </row>
        <row r="984">
          <cell r="E984">
            <v>0</v>
          </cell>
          <cell r="F984">
            <v>0</v>
          </cell>
        </row>
        <row r="985">
          <cell r="C985">
            <v>0</v>
          </cell>
        </row>
        <row r="985">
          <cell r="E985">
            <v>0</v>
          </cell>
          <cell r="F985">
            <v>0</v>
          </cell>
        </row>
        <row r="986">
          <cell r="C986">
            <v>0</v>
          </cell>
        </row>
        <row r="986">
          <cell r="E986">
            <v>0</v>
          </cell>
          <cell r="F986">
            <v>0</v>
          </cell>
        </row>
        <row r="987">
          <cell r="C987">
            <v>0</v>
          </cell>
        </row>
        <row r="987">
          <cell r="E987">
            <v>0</v>
          </cell>
          <cell r="F987">
            <v>0</v>
          </cell>
        </row>
        <row r="988">
          <cell r="C988">
            <v>0</v>
          </cell>
        </row>
        <row r="988">
          <cell r="E988">
            <v>0</v>
          </cell>
          <cell r="F988">
            <v>0</v>
          </cell>
        </row>
        <row r="989">
          <cell r="C989">
            <v>0</v>
          </cell>
        </row>
        <row r="989">
          <cell r="E989">
            <v>0</v>
          </cell>
          <cell r="F989">
            <v>0</v>
          </cell>
        </row>
        <row r="990">
          <cell r="C990">
            <v>0</v>
          </cell>
        </row>
        <row r="990">
          <cell r="E990">
            <v>0</v>
          </cell>
          <cell r="F990">
            <v>0</v>
          </cell>
        </row>
        <row r="991">
          <cell r="C991">
            <v>0</v>
          </cell>
        </row>
        <row r="991">
          <cell r="E991">
            <v>0</v>
          </cell>
          <cell r="F991">
            <v>0</v>
          </cell>
        </row>
        <row r="992">
          <cell r="C992">
            <v>0</v>
          </cell>
        </row>
        <row r="992">
          <cell r="E992">
            <v>0</v>
          </cell>
          <cell r="F992">
            <v>0</v>
          </cell>
        </row>
        <row r="993">
          <cell r="C993">
            <v>0</v>
          </cell>
        </row>
        <row r="993">
          <cell r="E993">
            <v>0</v>
          </cell>
          <cell r="F993">
            <v>0</v>
          </cell>
        </row>
        <row r="994">
          <cell r="C994">
            <v>0</v>
          </cell>
        </row>
        <row r="994">
          <cell r="E994">
            <v>0</v>
          </cell>
          <cell r="F994">
            <v>0</v>
          </cell>
        </row>
        <row r="995">
          <cell r="C995">
            <v>0</v>
          </cell>
        </row>
        <row r="995">
          <cell r="E995">
            <v>0</v>
          </cell>
          <cell r="F995">
            <v>0</v>
          </cell>
        </row>
        <row r="996">
          <cell r="C996">
            <v>0</v>
          </cell>
        </row>
        <row r="996">
          <cell r="E996">
            <v>0</v>
          </cell>
          <cell r="F996">
            <v>0</v>
          </cell>
        </row>
        <row r="997">
          <cell r="C997">
            <v>0</v>
          </cell>
        </row>
        <row r="997">
          <cell r="E997">
            <v>0</v>
          </cell>
          <cell r="F997">
            <v>0</v>
          </cell>
        </row>
        <row r="998">
          <cell r="C998">
            <v>0</v>
          </cell>
        </row>
        <row r="998">
          <cell r="E998">
            <v>0</v>
          </cell>
          <cell r="F998">
            <v>0</v>
          </cell>
        </row>
        <row r="999">
          <cell r="C999">
            <v>0</v>
          </cell>
        </row>
        <row r="999">
          <cell r="E999">
            <v>0</v>
          </cell>
          <cell r="F999">
            <v>0</v>
          </cell>
        </row>
        <row r="1000">
          <cell r="C1000">
            <v>773</v>
          </cell>
        </row>
        <row r="1000">
          <cell r="E1000">
            <v>766</v>
          </cell>
          <cell r="F1000">
            <v>898</v>
          </cell>
        </row>
        <row r="1001">
          <cell r="C1001">
            <v>2969</v>
          </cell>
        </row>
        <row r="1001">
          <cell r="E1001">
            <v>6065</v>
          </cell>
          <cell r="F1001">
            <v>4834</v>
          </cell>
        </row>
        <row r="1002">
          <cell r="C1002">
            <v>0</v>
          </cell>
        </row>
        <row r="1002">
          <cell r="E1002">
            <v>0</v>
          </cell>
          <cell r="F1002">
            <v>0</v>
          </cell>
        </row>
        <row r="1003">
          <cell r="C1003">
            <v>0</v>
          </cell>
        </row>
        <row r="1003">
          <cell r="E1003">
            <v>0</v>
          </cell>
          <cell r="F1003">
            <v>0</v>
          </cell>
        </row>
        <row r="1004">
          <cell r="C1004">
            <v>0</v>
          </cell>
        </row>
        <row r="1004">
          <cell r="E1004">
            <v>0</v>
          </cell>
          <cell r="F1004">
            <v>0</v>
          </cell>
        </row>
        <row r="1005">
          <cell r="C1005">
            <v>0</v>
          </cell>
        </row>
        <row r="1005">
          <cell r="E1005">
            <v>0</v>
          </cell>
          <cell r="F1005">
            <v>0</v>
          </cell>
        </row>
        <row r="1006">
          <cell r="C1006">
            <v>0</v>
          </cell>
        </row>
        <row r="1006">
          <cell r="E1006">
            <v>0</v>
          </cell>
          <cell r="F1006">
            <v>0</v>
          </cell>
        </row>
        <row r="1007">
          <cell r="C1007">
            <v>0</v>
          </cell>
        </row>
        <row r="1007">
          <cell r="E1007">
            <v>0</v>
          </cell>
          <cell r="F1007">
            <v>0</v>
          </cell>
        </row>
        <row r="1008">
          <cell r="C1008">
            <v>0</v>
          </cell>
        </row>
        <row r="1008">
          <cell r="E1008">
            <v>0</v>
          </cell>
          <cell r="F1008">
            <v>0</v>
          </cell>
        </row>
        <row r="1009">
          <cell r="C1009">
            <v>38</v>
          </cell>
        </row>
        <row r="1009">
          <cell r="E1009">
            <v>64</v>
          </cell>
          <cell r="F1009">
            <v>0</v>
          </cell>
        </row>
        <row r="1010">
          <cell r="C1010">
            <v>0</v>
          </cell>
        </row>
        <row r="1010">
          <cell r="E1010">
            <v>0</v>
          </cell>
          <cell r="F1010">
            <v>0</v>
          </cell>
        </row>
        <row r="1011">
          <cell r="C1011">
            <v>0</v>
          </cell>
        </row>
        <row r="1011">
          <cell r="E1011">
            <v>0</v>
          </cell>
          <cell r="F1011">
            <v>0</v>
          </cell>
        </row>
        <row r="1012">
          <cell r="C1012">
            <v>0</v>
          </cell>
        </row>
        <row r="1012">
          <cell r="E1012">
            <v>0</v>
          </cell>
          <cell r="F1012">
            <v>0</v>
          </cell>
        </row>
        <row r="1013">
          <cell r="C1013">
            <v>0</v>
          </cell>
        </row>
        <row r="1013">
          <cell r="E1013">
            <v>0</v>
          </cell>
          <cell r="F1013">
            <v>0</v>
          </cell>
        </row>
        <row r="1014">
          <cell r="C1014">
            <v>0</v>
          </cell>
        </row>
        <row r="1014">
          <cell r="E1014">
            <v>0</v>
          </cell>
          <cell r="F1014">
            <v>0</v>
          </cell>
        </row>
        <row r="1015">
          <cell r="C1015">
            <v>0</v>
          </cell>
        </row>
        <row r="1015">
          <cell r="E1015">
            <v>0</v>
          </cell>
          <cell r="F1015">
            <v>71</v>
          </cell>
        </row>
        <row r="1016">
          <cell r="C1016">
            <v>0</v>
          </cell>
        </row>
        <row r="1016">
          <cell r="E1016">
            <v>0</v>
          </cell>
          <cell r="F1016">
            <v>0</v>
          </cell>
        </row>
        <row r="1017">
          <cell r="C1017">
            <v>0</v>
          </cell>
        </row>
        <row r="1017">
          <cell r="E1017">
            <v>0</v>
          </cell>
          <cell r="F1017">
            <v>0</v>
          </cell>
        </row>
        <row r="1018">
          <cell r="C1018">
            <v>0</v>
          </cell>
        </row>
        <row r="1018">
          <cell r="E1018">
            <v>280</v>
          </cell>
          <cell r="F1018">
            <v>0</v>
          </cell>
        </row>
        <row r="1019">
          <cell r="C1019">
            <v>0</v>
          </cell>
        </row>
        <row r="1019">
          <cell r="E1019">
            <v>0</v>
          </cell>
          <cell r="F1019">
            <v>0</v>
          </cell>
        </row>
        <row r="1020">
          <cell r="C1020">
            <v>849</v>
          </cell>
        </row>
        <row r="1020">
          <cell r="E1020">
            <v>1057</v>
          </cell>
          <cell r="F1020">
            <v>1893</v>
          </cell>
        </row>
        <row r="1021">
          <cell r="C1021">
            <v>247</v>
          </cell>
        </row>
        <row r="1021">
          <cell r="E1021">
            <v>1760</v>
          </cell>
          <cell r="F1021">
            <v>0</v>
          </cell>
        </row>
        <row r="1022">
          <cell r="C1022">
            <v>0</v>
          </cell>
        </row>
        <row r="1022">
          <cell r="E1022">
            <v>0</v>
          </cell>
          <cell r="F1022">
            <v>0</v>
          </cell>
        </row>
        <row r="1023">
          <cell r="C1023">
            <v>0</v>
          </cell>
        </row>
        <row r="1023">
          <cell r="E1023">
            <v>0</v>
          </cell>
          <cell r="F1023">
            <v>0</v>
          </cell>
        </row>
        <row r="1024">
          <cell r="C1024">
            <v>0</v>
          </cell>
        </row>
        <row r="1024">
          <cell r="E1024">
            <v>0</v>
          </cell>
          <cell r="F1024">
            <v>0</v>
          </cell>
        </row>
        <row r="1025">
          <cell r="C1025">
            <v>8824</v>
          </cell>
        </row>
        <row r="1025">
          <cell r="E1025">
            <v>4778</v>
          </cell>
          <cell r="F1025">
            <v>9730</v>
          </cell>
        </row>
        <row r="1026">
          <cell r="C1026">
            <v>0</v>
          </cell>
        </row>
        <row r="1026">
          <cell r="E1026">
            <v>0</v>
          </cell>
          <cell r="F1026">
            <v>0</v>
          </cell>
        </row>
        <row r="1027">
          <cell r="C1027">
            <v>0</v>
          </cell>
        </row>
        <row r="1027">
          <cell r="E1027">
            <v>0</v>
          </cell>
          <cell r="F1027">
            <v>0</v>
          </cell>
        </row>
        <row r="1028">
          <cell r="C1028">
            <v>0</v>
          </cell>
        </row>
        <row r="1028">
          <cell r="E1028">
            <v>0</v>
          </cell>
          <cell r="F1028">
            <v>0</v>
          </cell>
        </row>
        <row r="1029">
          <cell r="C1029">
            <v>0</v>
          </cell>
        </row>
        <row r="1029">
          <cell r="E1029">
            <v>0</v>
          </cell>
          <cell r="F1029">
            <v>0</v>
          </cell>
        </row>
        <row r="1030">
          <cell r="C1030">
            <v>0</v>
          </cell>
        </row>
        <row r="1030">
          <cell r="E1030">
            <v>0</v>
          </cell>
          <cell r="F1030">
            <v>0</v>
          </cell>
        </row>
        <row r="1031">
          <cell r="C1031">
            <v>85</v>
          </cell>
        </row>
        <row r="1031">
          <cell r="E1031">
            <v>77</v>
          </cell>
          <cell r="F1031">
            <v>104</v>
          </cell>
        </row>
        <row r="1032">
          <cell r="C1032">
            <v>71</v>
          </cell>
        </row>
        <row r="1032">
          <cell r="F1032">
            <v>8</v>
          </cell>
        </row>
        <row r="1033">
          <cell r="C1033">
            <v>0</v>
          </cell>
        </row>
        <row r="1033">
          <cell r="E1033">
            <v>0</v>
          </cell>
          <cell r="F1033">
            <v>0</v>
          </cell>
        </row>
        <row r="1034">
          <cell r="C1034">
            <v>0</v>
          </cell>
        </row>
        <row r="1034">
          <cell r="E1034">
            <v>0</v>
          </cell>
          <cell r="F1034">
            <v>0</v>
          </cell>
        </row>
        <row r="1035">
          <cell r="C1035">
            <v>0</v>
          </cell>
        </row>
        <row r="1035">
          <cell r="E1035">
            <v>0</v>
          </cell>
          <cell r="F1035">
            <v>0</v>
          </cell>
        </row>
        <row r="1036">
          <cell r="C1036">
            <v>0</v>
          </cell>
        </row>
        <row r="1036">
          <cell r="E1036">
            <v>0</v>
          </cell>
          <cell r="F1036">
            <v>0</v>
          </cell>
        </row>
        <row r="1037">
          <cell r="C1037">
            <v>0</v>
          </cell>
        </row>
        <row r="1037">
          <cell r="E1037">
            <v>0</v>
          </cell>
          <cell r="F1037">
            <v>0</v>
          </cell>
        </row>
        <row r="1038">
          <cell r="C1038">
            <v>0</v>
          </cell>
        </row>
        <row r="1038">
          <cell r="E1038">
            <v>0</v>
          </cell>
          <cell r="F1038">
            <v>0</v>
          </cell>
        </row>
        <row r="1039">
          <cell r="C1039">
            <v>0</v>
          </cell>
        </row>
        <row r="1039">
          <cell r="E1039">
            <v>0</v>
          </cell>
          <cell r="F1039">
            <v>0</v>
          </cell>
        </row>
        <row r="1040">
          <cell r="C1040">
            <v>0</v>
          </cell>
        </row>
        <row r="1040">
          <cell r="E1040">
            <v>0</v>
          </cell>
          <cell r="F1040">
            <v>0</v>
          </cell>
        </row>
        <row r="1041">
          <cell r="C1041">
            <v>0</v>
          </cell>
        </row>
        <row r="1041">
          <cell r="E1041">
            <v>0</v>
          </cell>
          <cell r="F1041">
            <v>0</v>
          </cell>
        </row>
        <row r="1042">
          <cell r="C1042">
            <v>0</v>
          </cell>
        </row>
        <row r="1042">
          <cell r="E1042">
            <v>0</v>
          </cell>
          <cell r="F1042">
            <v>0</v>
          </cell>
        </row>
        <row r="1043">
          <cell r="C1043">
            <v>0</v>
          </cell>
        </row>
        <row r="1043">
          <cell r="E1043">
            <v>0</v>
          </cell>
          <cell r="F1043">
            <v>0</v>
          </cell>
        </row>
        <row r="1044">
          <cell r="C1044">
            <v>0</v>
          </cell>
        </row>
        <row r="1044">
          <cell r="E1044">
            <v>0</v>
          </cell>
          <cell r="F1044">
            <v>0</v>
          </cell>
        </row>
        <row r="1045">
          <cell r="C1045">
            <v>0</v>
          </cell>
        </row>
        <row r="1045">
          <cell r="E1045">
            <v>0</v>
          </cell>
          <cell r="F1045">
            <v>0</v>
          </cell>
        </row>
        <row r="1046">
          <cell r="C1046">
            <v>44</v>
          </cell>
        </row>
        <row r="1046">
          <cell r="E1046">
            <v>40</v>
          </cell>
          <cell r="F1046">
            <v>47</v>
          </cell>
        </row>
        <row r="1047">
          <cell r="C1047">
            <v>754</v>
          </cell>
        </row>
        <row r="1047">
          <cell r="E1047">
            <v>2154</v>
          </cell>
          <cell r="F1047">
            <v>4125</v>
          </cell>
        </row>
        <row r="1048">
          <cell r="C1048">
            <v>0</v>
          </cell>
        </row>
        <row r="1048">
          <cell r="E1048">
            <v>0</v>
          </cell>
          <cell r="F1048">
            <v>0</v>
          </cell>
        </row>
        <row r="1049">
          <cell r="C1049">
            <v>0</v>
          </cell>
        </row>
        <row r="1049">
          <cell r="E1049">
            <v>0</v>
          </cell>
          <cell r="F1049">
            <v>0</v>
          </cell>
        </row>
        <row r="1050">
          <cell r="C1050">
            <v>0</v>
          </cell>
        </row>
        <row r="1050">
          <cell r="E1050">
            <v>0</v>
          </cell>
          <cell r="F1050">
            <v>0</v>
          </cell>
        </row>
        <row r="1051">
          <cell r="C1051">
            <v>0</v>
          </cell>
        </row>
        <row r="1051">
          <cell r="E1051">
            <v>0</v>
          </cell>
          <cell r="F1051">
            <v>0</v>
          </cell>
        </row>
        <row r="1052">
          <cell r="C1052">
            <v>0</v>
          </cell>
        </row>
        <row r="1052">
          <cell r="E1052">
            <v>0</v>
          </cell>
          <cell r="F1052">
            <v>0</v>
          </cell>
        </row>
        <row r="1053">
          <cell r="C1053">
            <v>0</v>
          </cell>
        </row>
        <row r="1053">
          <cell r="E1053">
            <v>0</v>
          </cell>
          <cell r="F1053">
            <v>0</v>
          </cell>
        </row>
        <row r="1054">
          <cell r="C1054">
            <v>0</v>
          </cell>
        </row>
        <row r="1054">
          <cell r="E1054">
            <v>0</v>
          </cell>
          <cell r="F1054">
            <v>0</v>
          </cell>
        </row>
        <row r="1055">
          <cell r="C1055">
            <v>0</v>
          </cell>
        </row>
        <row r="1055">
          <cell r="E1055">
            <v>0</v>
          </cell>
          <cell r="F1055">
            <v>0</v>
          </cell>
        </row>
        <row r="1056">
          <cell r="C1056">
            <v>0</v>
          </cell>
        </row>
        <row r="1056">
          <cell r="E1056">
            <v>0</v>
          </cell>
          <cell r="F1056">
            <v>0</v>
          </cell>
        </row>
        <row r="1057">
          <cell r="C1057">
            <v>0</v>
          </cell>
        </row>
        <row r="1057">
          <cell r="E1057">
            <v>0</v>
          </cell>
          <cell r="F1057">
            <v>0</v>
          </cell>
        </row>
        <row r="1058">
          <cell r="C1058">
            <v>0</v>
          </cell>
        </row>
        <row r="1058">
          <cell r="E1058">
            <v>0</v>
          </cell>
          <cell r="F1058">
            <v>0</v>
          </cell>
        </row>
        <row r="1059">
          <cell r="C1059">
            <v>0</v>
          </cell>
        </row>
        <row r="1059">
          <cell r="E1059">
            <v>0</v>
          </cell>
          <cell r="F1059">
            <v>0</v>
          </cell>
        </row>
        <row r="1060">
          <cell r="C1060">
            <v>0</v>
          </cell>
        </row>
        <row r="1060">
          <cell r="E1060">
            <v>0</v>
          </cell>
          <cell r="F1060">
            <v>0</v>
          </cell>
        </row>
        <row r="1061">
          <cell r="C1061">
            <v>0</v>
          </cell>
        </row>
        <row r="1061">
          <cell r="E1061">
            <v>0</v>
          </cell>
          <cell r="F1061">
            <v>0</v>
          </cell>
        </row>
        <row r="1062">
          <cell r="C1062">
            <v>0</v>
          </cell>
        </row>
        <row r="1062">
          <cell r="E1062">
            <v>0</v>
          </cell>
          <cell r="F1062">
            <v>0</v>
          </cell>
        </row>
        <row r="1063">
          <cell r="C1063">
            <v>0</v>
          </cell>
        </row>
        <row r="1063">
          <cell r="E1063">
            <v>0</v>
          </cell>
          <cell r="F1063">
            <v>0</v>
          </cell>
        </row>
        <row r="1064">
          <cell r="C1064">
            <v>0</v>
          </cell>
        </row>
        <row r="1064">
          <cell r="E1064">
            <v>0</v>
          </cell>
          <cell r="F1064">
            <v>0</v>
          </cell>
        </row>
        <row r="1065">
          <cell r="C1065">
            <v>0</v>
          </cell>
        </row>
        <row r="1065">
          <cell r="E1065">
            <v>0</v>
          </cell>
          <cell r="F1065">
            <v>0</v>
          </cell>
        </row>
        <row r="1066">
          <cell r="C1066">
            <v>0</v>
          </cell>
        </row>
        <row r="1066">
          <cell r="E1066">
            <v>0</v>
          </cell>
          <cell r="F1066">
            <v>0</v>
          </cell>
        </row>
        <row r="1067">
          <cell r="C1067">
            <v>0</v>
          </cell>
        </row>
        <row r="1067">
          <cell r="E1067">
            <v>0</v>
          </cell>
          <cell r="F1067">
            <v>0</v>
          </cell>
        </row>
        <row r="1068">
          <cell r="C1068">
            <v>0</v>
          </cell>
        </row>
        <row r="1068">
          <cell r="E1068">
            <v>0</v>
          </cell>
          <cell r="F1068">
            <v>0</v>
          </cell>
        </row>
        <row r="1069">
          <cell r="C1069">
            <v>0</v>
          </cell>
        </row>
        <row r="1069">
          <cell r="E1069">
            <v>0</v>
          </cell>
          <cell r="F1069">
            <v>0</v>
          </cell>
        </row>
        <row r="1070">
          <cell r="C1070">
            <v>0</v>
          </cell>
        </row>
        <row r="1070">
          <cell r="E1070">
            <v>0</v>
          </cell>
          <cell r="F1070">
            <v>0</v>
          </cell>
        </row>
        <row r="1071">
          <cell r="C1071">
            <v>510</v>
          </cell>
        </row>
        <row r="1071">
          <cell r="E1071">
            <v>854</v>
          </cell>
          <cell r="F1071">
            <v>581</v>
          </cell>
        </row>
        <row r="1072">
          <cell r="C1072">
            <v>0</v>
          </cell>
        </row>
        <row r="1072">
          <cell r="E1072">
            <v>0</v>
          </cell>
          <cell r="F1072">
            <v>0</v>
          </cell>
        </row>
        <row r="1073">
          <cell r="C1073">
            <v>0</v>
          </cell>
        </row>
        <row r="1073">
          <cell r="E1073">
            <v>0</v>
          </cell>
          <cell r="F1073">
            <v>0</v>
          </cell>
        </row>
        <row r="1074">
          <cell r="C1074">
            <v>0</v>
          </cell>
        </row>
        <row r="1074">
          <cell r="E1074">
            <v>0</v>
          </cell>
          <cell r="F1074">
            <v>0</v>
          </cell>
        </row>
        <row r="1075">
          <cell r="C1075">
            <v>0</v>
          </cell>
        </row>
        <row r="1075">
          <cell r="E1075">
            <v>0</v>
          </cell>
          <cell r="F1075">
            <v>0</v>
          </cell>
        </row>
        <row r="1076">
          <cell r="C1076">
            <v>0</v>
          </cell>
        </row>
        <row r="1076">
          <cell r="E1076">
            <v>0</v>
          </cell>
          <cell r="F1076">
            <v>0</v>
          </cell>
        </row>
        <row r="1077">
          <cell r="C1077">
            <v>0</v>
          </cell>
        </row>
        <row r="1077">
          <cell r="E1077">
            <v>0</v>
          </cell>
          <cell r="F1077">
            <v>0</v>
          </cell>
        </row>
        <row r="1078">
          <cell r="C1078">
            <v>0</v>
          </cell>
        </row>
        <row r="1078">
          <cell r="E1078">
            <v>0</v>
          </cell>
          <cell r="F1078">
            <v>0</v>
          </cell>
        </row>
        <row r="1079">
          <cell r="C1079">
            <v>0</v>
          </cell>
        </row>
        <row r="1079">
          <cell r="E1079">
            <v>18</v>
          </cell>
          <cell r="F1079">
            <v>0</v>
          </cell>
        </row>
        <row r="1080">
          <cell r="C1080">
            <v>0</v>
          </cell>
        </row>
        <row r="1080">
          <cell r="E1080">
            <v>0</v>
          </cell>
          <cell r="F1080">
            <v>0</v>
          </cell>
        </row>
        <row r="1081">
          <cell r="C1081">
            <v>623</v>
          </cell>
        </row>
        <row r="1081">
          <cell r="E1081">
            <v>900</v>
          </cell>
          <cell r="F1081">
            <v>951</v>
          </cell>
        </row>
        <row r="1082">
          <cell r="C1082">
            <v>0</v>
          </cell>
        </row>
        <row r="1082">
          <cell r="E1082">
            <v>0</v>
          </cell>
          <cell r="F1082">
            <v>0</v>
          </cell>
        </row>
        <row r="1083">
          <cell r="C1083">
            <v>0</v>
          </cell>
        </row>
        <row r="1083">
          <cell r="E1083">
            <v>0</v>
          </cell>
          <cell r="F1083">
            <v>0</v>
          </cell>
        </row>
        <row r="1084">
          <cell r="C1084">
            <v>93</v>
          </cell>
        </row>
        <row r="1084">
          <cell r="E1084">
            <v>63</v>
          </cell>
          <cell r="F1084">
            <v>75</v>
          </cell>
        </row>
        <row r="1085">
          <cell r="C1085">
            <v>0</v>
          </cell>
        </row>
        <row r="1085">
          <cell r="E1085">
            <v>0</v>
          </cell>
          <cell r="F1085">
            <v>0</v>
          </cell>
        </row>
        <row r="1086">
          <cell r="C1086">
            <v>0</v>
          </cell>
        </row>
        <row r="1086">
          <cell r="E1086">
            <v>0</v>
          </cell>
          <cell r="F1086">
            <v>0</v>
          </cell>
        </row>
        <row r="1087">
          <cell r="C1087">
            <v>0</v>
          </cell>
        </row>
        <row r="1087">
          <cell r="E1087">
            <v>0</v>
          </cell>
          <cell r="F1087">
            <v>0</v>
          </cell>
        </row>
        <row r="1088">
          <cell r="C1088">
            <v>0</v>
          </cell>
        </row>
        <row r="1088">
          <cell r="E1088">
            <v>0</v>
          </cell>
          <cell r="F1088">
            <v>0</v>
          </cell>
        </row>
        <row r="1089">
          <cell r="C1089">
            <v>0</v>
          </cell>
        </row>
        <row r="1089">
          <cell r="E1089">
            <v>0</v>
          </cell>
          <cell r="F1089">
            <v>0</v>
          </cell>
        </row>
        <row r="1090">
          <cell r="C1090">
            <v>0</v>
          </cell>
        </row>
        <row r="1090">
          <cell r="E1090">
            <v>0</v>
          </cell>
          <cell r="F1090">
            <v>0</v>
          </cell>
        </row>
        <row r="1091">
          <cell r="C1091">
            <v>0</v>
          </cell>
        </row>
        <row r="1091">
          <cell r="E1091">
            <v>0</v>
          </cell>
          <cell r="F1091">
            <v>0</v>
          </cell>
        </row>
        <row r="1092">
          <cell r="C1092">
            <v>0</v>
          </cell>
        </row>
        <row r="1092">
          <cell r="E1092">
            <v>0</v>
          </cell>
          <cell r="F1092">
            <v>0</v>
          </cell>
        </row>
        <row r="1093">
          <cell r="C1093">
            <v>0</v>
          </cell>
        </row>
        <row r="1093">
          <cell r="E1093">
            <v>0</v>
          </cell>
          <cell r="F1093">
            <v>0</v>
          </cell>
        </row>
        <row r="1094">
          <cell r="C1094">
            <v>0</v>
          </cell>
        </row>
        <row r="1094">
          <cell r="E1094">
            <v>0</v>
          </cell>
          <cell r="F1094">
            <v>0</v>
          </cell>
        </row>
        <row r="1095">
          <cell r="C1095">
            <v>0</v>
          </cell>
        </row>
        <row r="1095">
          <cell r="E1095">
            <v>0</v>
          </cell>
          <cell r="F1095">
            <v>0</v>
          </cell>
        </row>
        <row r="1096">
          <cell r="C1096">
            <v>0</v>
          </cell>
        </row>
        <row r="1096">
          <cell r="E1096">
            <v>0</v>
          </cell>
          <cell r="F1096">
            <v>0</v>
          </cell>
        </row>
        <row r="1097">
          <cell r="C1097">
            <v>0</v>
          </cell>
        </row>
        <row r="1097">
          <cell r="E1097">
            <v>0</v>
          </cell>
          <cell r="F1097">
            <v>0</v>
          </cell>
        </row>
        <row r="1098">
          <cell r="C1098">
            <v>0</v>
          </cell>
        </row>
        <row r="1098">
          <cell r="E1098">
            <v>0</v>
          </cell>
          <cell r="F1098">
            <v>0</v>
          </cell>
        </row>
        <row r="1099">
          <cell r="C1099">
            <v>0</v>
          </cell>
        </row>
        <row r="1099">
          <cell r="E1099">
            <v>0</v>
          </cell>
          <cell r="F1099">
            <v>0</v>
          </cell>
        </row>
        <row r="1100">
          <cell r="C1100">
            <v>0</v>
          </cell>
        </row>
        <row r="1100">
          <cell r="E1100">
            <v>0</v>
          </cell>
          <cell r="F1100">
            <v>0</v>
          </cell>
        </row>
        <row r="1101">
          <cell r="C1101">
            <v>0</v>
          </cell>
        </row>
        <row r="1101">
          <cell r="E1101">
            <v>0</v>
          </cell>
          <cell r="F1101">
            <v>0</v>
          </cell>
        </row>
        <row r="1102">
          <cell r="C1102">
            <v>0</v>
          </cell>
        </row>
        <row r="1102">
          <cell r="E1102">
            <v>0</v>
          </cell>
          <cell r="F1102">
            <v>0</v>
          </cell>
        </row>
        <row r="1103">
          <cell r="C1103">
            <v>0</v>
          </cell>
        </row>
        <row r="1103">
          <cell r="E1103">
            <v>0</v>
          </cell>
          <cell r="F1103">
            <v>0</v>
          </cell>
        </row>
        <row r="1104">
          <cell r="C1104">
            <v>0</v>
          </cell>
        </row>
        <row r="1104">
          <cell r="E1104">
            <v>0</v>
          </cell>
          <cell r="F1104">
            <v>0</v>
          </cell>
        </row>
        <row r="1105">
          <cell r="C1105">
            <v>0</v>
          </cell>
        </row>
        <row r="1105">
          <cell r="E1105">
            <v>0</v>
          </cell>
          <cell r="F1105">
            <v>0</v>
          </cell>
        </row>
        <row r="1106">
          <cell r="C1106">
            <v>0</v>
          </cell>
        </row>
        <row r="1106">
          <cell r="E1106">
            <v>790</v>
          </cell>
          <cell r="F1106">
            <v>0</v>
          </cell>
        </row>
        <row r="1107">
          <cell r="C1107">
            <v>0</v>
          </cell>
        </row>
        <row r="1107">
          <cell r="E1107">
            <v>0</v>
          </cell>
          <cell r="F1107">
            <v>0</v>
          </cell>
        </row>
        <row r="1108">
          <cell r="C1108">
            <v>0</v>
          </cell>
        </row>
        <row r="1108">
          <cell r="E1108">
            <v>0</v>
          </cell>
          <cell r="F1108">
            <v>0</v>
          </cell>
        </row>
        <row r="1109">
          <cell r="C1109">
            <v>176</v>
          </cell>
        </row>
        <row r="1109">
          <cell r="E1109">
            <v>203</v>
          </cell>
          <cell r="F1109">
            <v>0</v>
          </cell>
        </row>
        <row r="1110">
          <cell r="C1110">
            <v>0</v>
          </cell>
        </row>
        <row r="1110">
          <cell r="E1110">
            <v>30</v>
          </cell>
          <cell r="F1110">
            <v>0</v>
          </cell>
        </row>
        <row r="1111">
          <cell r="C1111">
            <v>0</v>
          </cell>
        </row>
        <row r="1111">
          <cell r="E1111">
            <v>0</v>
          </cell>
          <cell r="F1111">
            <v>0</v>
          </cell>
        </row>
        <row r="1112">
          <cell r="C1112">
            <v>0</v>
          </cell>
        </row>
        <row r="1112">
          <cell r="E1112">
            <v>0</v>
          </cell>
          <cell r="F1112">
            <v>15</v>
          </cell>
        </row>
        <row r="1113">
          <cell r="C1113">
            <v>4500</v>
          </cell>
        </row>
        <row r="1113">
          <cell r="E1113">
            <v>0</v>
          </cell>
          <cell r="F1113">
            <v>4500</v>
          </cell>
        </row>
        <row r="1114">
          <cell r="C1114">
            <v>0</v>
          </cell>
        </row>
        <row r="1114">
          <cell r="E1114">
            <v>0</v>
          </cell>
          <cell r="F1114">
            <v>0</v>
          </cell>
        </row>
        <row r="1115">
          <cell r="C1115">
            <v>9636</v>
          </cell>
        </row>
        <row r="1115">
          <cell r="E1115">
            <v>4377</v>
          </cell>
          <cell r="F1115">
            <v>8233</v>
          </cell>
        </row>
        <row r="1116">
          <cell r="C1116">
            <v>2641</v>
          </cell>
        </row>
        <row r="1116">
          <cell r="E1116">
            <v>2642</v>
          </cell>
          <cell r="F1116">
            <v>2483</v>
          </cell>
        </row>
        <row r="1117">
          <cell r="C1117">
            <v>0</v>
          </cell>
        </row>
        <row r="1117">
          <cell r="E1117">
            <v>0</v>
          </cell>
          <cell r="F1117">
            <v>0</v>
          </cell>
        </row>
        <row r="1118">
          <cell r="C1118">
            <v>0</v>
          </cell>
        </row>
        <row r="1118">
          <cell r="E1118">
            <v>0</v>
          </cell>
          <cell r="F1118">
            <v>0</v>
          </cell>
        </row>
        <row r="1119">
          <cell r="C1119">
            <v>0</v>
          </cell>
        </row>
        <row r="1119">
          <cell r="E1119">
            <v>0</v>
          </cell>
          <cell r="F1119">
            <v>0</v>
          </cell>
        </row>
        <row r="1120">
          <cell r="C1120">
            <v>0</v>
          </cell>
        </row>
        <row r="1120">
          <cell r="E1120">
            <v>0</v>
          </cell>
          <cell r="F1120">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showGridLines="0" showZeros="0" workbookViewId="0">
      <selection activeCell="A11" sqref="A11"/>
    </sheetView>
  </sheetViews>
  <sheetFormatPr defaultColWidth="9" defaultRowHeight="14.25" outlineLevelRow="5" outlineLevelCol="1"/>
  <cols>
    <col min="1" max="1" width="148.375" style="373" customWidth="1"/>
    <col min="2" max="2" width="9" style="373" hidden="1" customWidth="1"/>
    <col min="3" max="16384" width="9" style="373"/>
  </cols>
  <sheetData>
    <row r="1" ht="36.75" customHeight="1" spans="1:2">
      <c r="A1" s="376" t="s">
        <v>0</v>
      </c>
      <c r="B1" s="373" t="s">
        <v>1</v>
      </c>
    </row>
    <row r="2" ht="52.5" customHeight="1" spans="1:2">
      <c r="A2" s="377"/>
      <c r="B2" s="373" t="s">
        <v>2</v>
      </c>
    </row>
    <row r="3" ht="178.5" customHeight="1" spans="1:2">
      <c r="A3" s="378" t="s">
        <v>3</v>
      </c>
      <c r="B3" s="373" t="s">
        <v>4</v>
      </c>
    </row>
    <row r="4" ht="51.75" customHeight="1" spans="1:2">
      <c r="A4" s="378" t="s">
        <v>0</v>
      </c>
      <c r="B4" s="373" t="s">
        <v>5</v>
      </c>
    </row>
    <row r="5" ht="33" customHeight="1" spans="1:2">
      <c r="A5" s="379"/>
      <c r="B5" s="373" t="s">
        <v>6</v>
      </c>
    </row>
    <row r="6" ht="42" customHeight="1" spans="1:2">
      <c r="A6" s="379"/>
      <c r="B6" s="373" t="s">
        <v>7</v>
      </c>
    </row>
  </sheetData>
  <sheetProtection formatCells="0" formatColumns="0" formatRows="0" insertRows="0" insertColumns="0" insertHyperlinks="0" deleteColumns="0" deleteRows="0" sort="0" autoFilter="0" pivotTables="0"/>
  <printOptions horizontalCentered="1"/>
  <pageMargins left="0.75" right="0.75" top="0.97986114025116" bottom="0.97986114025116" header="0.509722232818604" footer="0.509722232818604"/>
  <pageSetup paperSize="9" orientation="landscape" errors="blank"/>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7"/>
  <sheetViews>
    <sheetView workbookViewId="0">
      <selection activeCell="T7" sqref="T7"/>
    </sheetView>
  </sheetViews>
  <sheetFormatPr defaultColWidth="6.375" defaultRowHeight="13.5" outlineLevelRow="6"/>
  <cols>
    <col min="1" max="1" width="7.625" style="200" customWidth="1"/>
    <col min="2" max="2" width="16.75" style="200" customWidth="1"/>
    <col min="3" max="11" width="8.25" style="200" customWidth="1"/>
    <col min="12" max="12" width="8.25" style="201" customWidth="1"/>
    <col min="13" max="16" width="8.25" style="200" customWidth="1"/>
    <col min="17" max="17" width="8.25" style="201" customWidth="1"/>
    <col min="18" max="24" width="8.25" style="200" customWidth="1"/>
    <col min="25" max="16384" width="6.375" style="13"/>
  </cols>
  <sheetData>
    <row r="1" ht="14.25" spans="1:2">
      <c r="A1" s="202"/>
      <c r="B1" s="203"/>
    </row>
    <row r="2" ht="34.15" customHeight="1" spans="1:24">
      <c r="A2" s="204" t="s">
        <v>2703</v>
      </c>
      <c r="B2" s="205"/>
      <c r="C2" s="205"/>
      <c r="D2" s="205"/>
      <c r="E2" s="205"/>
      <c r="F2" s="205"/>
      <c r="G2" s="205"/>
      <c r="H2" s="205"/>
      <c r="I2" s="205"/>
      <c r="J2" s="205"/>
      <c r="K2" s="205"/>
      <c r="L2" s="205"/>
      <c r="M2" s="205"/>
      <c r="N2" s="205"/>
      <c r="O2" s="205"/>
      <c r="P2" s="205"/>
      <c r="Q2" s="205"/>
      <c r="R2" s="205"/>
      <c r="S2" s="205"/>
      <c r="T2" s="205"/>
      <c r="U2" s="205"/>
      <c r="V2" s="205"/>
      <c r="W2" s="205"/>
      <c r="X2" s="205"/>
    </row>
    <row r="3" ht="17.1" customHeight="1" spans="1:24">
      <c r="A3" s="206"/>
      <c r="B3" s="206"/>
      <c r="C3" s="207"/>
      <c r="D3" s="207"/>
      <c r="E3" s="207"/>
      <c r="F3" s="207"/>
      <c r="G3" s="207"/>
      <c r="H3" s="207"/>
      <c r="I3" s="207"/>
      <c r="J3" s="207"/>
      <c r="K3" s="207"/>
      <c r="L3" s="207"/>
      <c r="M3" s="207"/>
      <c r="N3" s="207"/>
      <c r="O3" s="207"/>
      <c r="P3" s="207"/>
      <c r="Q3" s="207"/>
      <c r="R3" s="207"/>
      <c r="S3" s="207"/>
      <c r="T3" s="207"/>
      <c r="U3" s="207"/>
      <c r="V3" s="207"/>
      <c r="W3" s="216"/>
      <c r="X3" s="217" t="s">
        <v>29</v>
      </c>
    </row>
    <row r="4" ht="31.5" customHeight="1" spans="1:24">
      <c r="A4" s="208" t="s">
        <v>2704</v>
      </c>
      <c r="B4" s="209" t="s">
        <v>2705</v>
      </c>
      <c r="C4" s="210" t="s">
        <v>2706</v>
      </c>
      <c r="D4" s="210"/>
      <c r="E4" s="210"/>
      <c r="F4" s="210"/>
      <c r="G4" s="210"/>
      <c r="H4" s="210"/>
      <c r="I4" s="210"/>
      <c r="J4" s="210"/>
      <c r="K4" s="210"/>
      <c r="L4" s="210"/>
      <c r="M4" s="210"/>
      <c r="N4" s="210"/>
      <c r="O4" s="210"/>
      <c r="P4" s="210"/>
      <c r="Q4" s="210"/>
      <c r="R4" s="210"/>
      <c r="S4" s="210"/>
      <c r="T4" s="210"/>
      <c r="U4" s="210"/>
      <c r="V4" s="210"/>
      <c r="W4" s="210"/>
      <c r="X4" s="210"/>
    </row>
    <row r="5" ht="40.5" spans="1:24">
      <c r="A5" s="211"/>
      <c r="B5" s="211"/>
      <c r="C5" s="210" t="s">
        <v>2707</v>
      </c>
      <c r="D5" s="210" t="s">
        <v>2708</v>
      </c>
      <c r="E5" s="210" t="s">
        <v>2709</v>
      </c>
      <c r="F5" s="210" t="s">
        <v>2710</v>
      </c>
      <c r="G5" s="210" t="s">
        <v>2711</v>
      </c>
      <c r="H5" s="210" t="s">
        <v>2712</v>
      </c>
      <c r="I5" s="210" t="s">
        <v>2713</v>
      </c>
      <c r="J5" s="210" t="s">
        <v>2714</v>
      </c>
      <c r="K5" s="210" t="s">
        <v>2715</v>
      </c>
      <c r="L5" s="210" t="s">
        <v>2716</v>
      </c>
      <c r="M5" s="210" t="s">
        <v>2717</v>
      </c>
      <c r="N5" s="210" t="s">
        <v>2718</v>
      </c>
      <c r="O5" s="210" t="s">
        <v>2719</v>
      </c>
      <c r="P5" s="210" t="s">
        <v>2720</v>
      </c>
      <c r="Q5" s="210" t="s">
        <v>2721</v>
      </c>
      <c r="R5" s="210" t="s">
        <v>2722</v>
      </c>
      <c r="S5" s="210" t="s">
        <v>2723</v>
      </c>
      <c r="T5" s="210" t="s">
        <v>2724</v>
      </c>
      <c r="U5" s="210" t="s">
        <v>2725</v>
      </c>
      <c r="V5" s="210" t="s">
        <v>2726</v>
      </c>
      <c r="W5" s="210" t="s">
        <v>2727</v>
      </c>
      <c r="X5" s="210" t="s">
        <v>2728</v>
      </c>
    </row>
    <row r="6" ht="15" spans="1:24">
      <c r="A6" s="211"/>
      <c r="B6" s="211"/>
      <c r="C6" s="212" t="s">
        <v>2509</v>
      </c>
      <c r="D6" s="212" t="s">
        <v>2511</v>
      </c>
      <c r="E6" s="212" t="s">
        <v>2512</v>
      </c>
      <c r="F6" s="212" t="s">
        <v>2514</v>
      </c>
      <c r="G6" s="212" t="s">
        <v>2516</v>
      </c>
      <c r="H6" s="212" t="s">
        <v>2518</v>
      </c>
      <c r="I6" s="212" t="s">
        <v>2519</v>
      </c>
      <c r="J6" s="212" t="s">
        <v>2521</v>
      </c>
      <c r="K6" s="212" t="s">
        <v>2522</v>
      </c>
      <c r="L6" s="212" t="s">
        <v>2524</v>
      </c>
      <c r="M6" s="212" t="s">
        <v>2525</v>
      </c>
      <c r="N6" s="212" t="s">
        <v>2526</v>
      </c>
      <c r="O6" s="212" t="s">
        <v>2528</v>
      </c>
      <c r="P6" s="212" t="s">
        <v>2530</v>
      </c>
      <c r="Q6" s="212" t="s">
        <v>2531</v>
      </c>
      <c r="R6" s="212" t="s">
        <v>2533</v>
      </c>
      <c r="S6" s="212" t="s">
        <v>2535</v>
      </c>
      <c r="T6" s="212" t="s">
        <v>2537</v>
      </c>
      <c r="U6" s="212" t="s">
        <v>2539</v>
      </c>
      <c r="V6" s="212" t="s">
        <v>2540</v>
      </c>
      <c r="W6" s="212" t="s">
        <v>2542</v>
      </c>
      <c r="X6" s="212" t="s">
        <v>2544</v>
      </c>
    </row>
    <row r="7" ht="26.1" customHeight="1" spans="1:24">
      <c r="A7" s="213" t="str">
        <f>TbdqBM</f>
        <v>411521</v>
      </c>
      <c r="B7" s="214" t="str">
        <f>TbdqMC</f>
        <v>罗山县</v>
      </c>
      <c r="C7" s="215">
        <f>SUM(D7:X7)</f>
        <v>3156</v>
      </c>
      <c r="D7" s="215"/>
      <c r="E7" s="215">
        <f>VLOOKUP(E6,[1]表三!$A$53:$E$74,5,0)</f>
        <v>0</v>
      </c>
      <c r="F7" s="215">
        <f>VLOOKUP(F6,[1]表三!$A$53:$E$74,5,0)</f>
        <v>0</v>
      </c>
      <c r="G7" s="215">
        <f>VLOOKUP(G6,[1]表三!$A$53:$E$74,5,0)</f>
        <v>0</v>
      </c>
      <c r="H7" s="215">
        <f>VLOOKUP(H6,[1]表三!$A$53:$E$74,5,0)</f>
        <v>0</v>
      </c>
      <c r="I7" s="215">
        <f>VLOOKUP(I6,[1]表三!$A$53:$E$74,5,0)</f>
        <v>0</v>
      </c>
      <c r="J7" s="215">
        <f>VLOOKUP(J6,[1]表三!$A$53:$E$74,5,0)</f>
        <v>0</v>
      </c>
      <c r="K7" s="215">
        <f>VLOOKUP(K6,[1]表三!$A$53:$E$74,5,0)</f>
        <v>0</v>
      </c>
      <c r="L7" s="215">
        <v>198</v>
      </c>
      <c r="M7" s="215">
        <f>VLOOKUP(M6,[1]表三!$A$53:$E$74,5,0)</f>
        <v>0</v>
      </c>
      <c r="N7" s="215">
        <f>VLOOKUP(N6,[1]表三!$A$53:$E$74,5,0)</f>
        <v>0</v>
      </c>
      <c r="O7" s="215">
        <v>2682</v>
      </c>
      <c r="P7" s="215">
        <f>VLOOKUP(P6,[1]表三!$A$53:$E$74,5,0)</f>
        <v>0</v>
      </c>
      <c r="Q7" s="215">
        <f>VLOOKUP(Q6,[1]表三!$A$53:$E$74,5,0)</f>
        <v>0</v>
      </c>
      <c r="R7" s="215">
        <f>VLOOKUP(R6,[1]表三!$A$53:$E$74,5,0)</f>
        <v>0</v>
      </c>
      <c r="S7" s="215">
        <f>VLOOKUP(S6,[1]表三!$A$53:$E$74,5,0)</f>
        <v>0</v>
      </c>
      <c r="T7" s="215">
        <v>276</v>
      </c>
      <c r="U7" s="215">
        <f>VLOOKUP(U6,[1]表三!$A$53:$E$74,5,0)</f>
        <v>0</v>
      </c>
      <c r="V7" s="215">
        <f>VLOOKUP(V6,[1]表三!$A$53:$E$74,5,0)</f>
        <v>0</v>
      </c>
      <c r="W7" s="215">
        <f>VLOOKUP(W6,[1]表三!$A$53:$E$74,5,0)</f>
        <v>0</v>
      </c>
      <c r="X7" s="215">
        <f>VLOOKUP(X6,[1]表三!$A$53:$E$74,5,0)</f>
        <v>0</v>
      </c>
    </row>
  </sheetData>
  <mergeCells count="4">
    <mergeCell ref="A2:X2"/>
    <mergeCell ref="C4:X4"/>
    <mergeCell ref="A4:A6"/>
    <mergeCell ref="B4:B6"/>
  </mergeCells>
  <pageMargins left="0.708661417322835" right="0.708661417322835" top="0.748031496062992" bottom="0.748031496062992" header="0.31496062992126" footer="0.31496062992126"/>
  <pageSetup paperSize="9" scale="7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I17" sqref="I17"/>
    </sheetView>
  </sheetViews>
  <sheetFormatPr defaultColWidth="9" defaultRowHeight="13.5" outlineLevelCol="3"/>
  <cols>
    <col min="1" max="1" width="36.625" customWidth="1"/>
    <col min="2" max="2" width="12.625" customWidth="1"/>
    <col min="3" max="3" width="40.625" customWidth="1"/>
    <col min="4" max="4" width="12" customWidth="1"/>
    <col min="252" max="252" width="36.625" customWidth="1"/>
    <col min="253" max="253" width="10.75" customWidth="1"/>
    <col min="254" max="254" width="10.875" customWidth="1"/>
    <col min="255" max="255" width="10.75" customWidth="1"/>
    <col min="256" max="256" width="40.625" customWidth="1"/>
    <col min="257" max="257" width="10.75" customWidth="1"/>
    <col min="258" max="258" width="10.875" customWidth="1"/>
    <col min="259" max="259" width="10.375" customWidth="1"/>
    <col min="260" max="260" width="13" customWidth="1"/>
    <col min="508" max="508" width="36.625" customWidth="1"/>
    <col min="509" max="509" width="10.75" customWidth="1"/>
    <col min="510" max="510" width="10.875" customWidth="1"/>
    <col min="511" max="511" width="10.75" customWidth="1"/>
    <col min="512" max="512" width="40.625" customWidth="1"/>
    <col min="513" max="513" width="10.75" customWidth="1"/>
    <col min="514" max="514" width="10.875" customWidth="1"/>
    <col min="515" max="515" width="10.375" customWidth="1"/>
    <col min="516" max="516" width="13" customWidth="1"/>
    <col min="764" max="764" width="36.625" customWidth="1"/>
    <col min="765" max="765" width="10.75" customWidth="1"/>
    <col min="766" max="766" width="10.875" customWidth="1"/>
    <col min="767" max="767" width="10.75" customWidth="1"/>
    <col min="768" max="768" width="40.625" customWidth="1"/>
    <col min="769" max="769" width="10.75" customWidth="1"/>
    <col min="770" max="770" width="10.875" customWidth="1"/>
    <col min="771" max="771" width="10.375" customWidth="1"/>
    <col min="772" max="772" width="13" customWidth="1"/>
    <col min="1020" max="1020" width="36.625" customWidth="1"/>
    <col min="1021" max="1021" width="10.75" customWidth="1"/>
    <col min="1022" max="1022" width="10.875" customWidth="1"/>
    <col min="1023" max="1023" width="10.75" customWidth="1"/>
    <col min="1024" max="1024" width="40.625" customWidth="1"/>
    <col min="1025" max="1025" width="10.75" customWidth="1"/>
    <col min="1026" max="1026" width="10.875" customWidth="1"/>
    <col min="1027" max="1027" width="10.375" customWidth="1"/>
    <col min="1028" max="1028" width="13" customWidth="1"/>
    <col min="1276" max="1276" width="36.625" customWidth="1"/>
    <col min="1277" max="1277" width="10.75" customWidth="1"/>
    <col min="1278" max="1278" width="10.875" customWidth="1"/>
    <col min="1279" max="1279" width="10.75" customWidth="1"/>
    <col min="1280" max="1280" width="40.625" customWidth="1"/>
    <col min="1281" max="1281" width="10.75" customWidth="1"/>
    <col min="1282" max="1282" width="10.875" customWidth="1"/>
    <col min="1283" max="1283" width="10.375" customWidth="1"/>
    <col min="1284" max="1284" width="13" customWidth="1"/>
    <col min="1532" max="1532" width="36.625" customWidth="1"/>
    <col min="1533" max="1533" width="10.75" customWidth="1"/>
    <col min="1534" max="1534" width="10.875" customWidth="1"/>
    <col min="1535" max="1535" width="10.75" customWidth="1"/>
    <col min="1536" max="1536" width="40.625" customWidth="1"/>
    <col min="1537" max="1537" width="10.75" customWidth="1"/>
    <col min="1538" max="1538" width="10.875" customWidth="1"/>
    <col min="1539" max="1539" width="10.375" customWidth="1"/>
    <col min="1540" max="1540" width="13" customWidth="1"/>
    <col min="1788" max="1788" width="36.625" customWidth="1"/>
    <col min="1789" max="1789" width="10.75" customWidth="1"/>
    <col min="1790" max="1790" width="10.875" customWidth="1"/>
    <col min="1791" max="1791" width="10.75" customWidth="1"/>
    <col min="1792" max="1792" width="40.625" customWidth="1"/>
    <col min="1793" max="1793" width="10.75" customWidth="1"/>
    <col min="1794" max="1794" width="10.875" customWidth="1"/>
    <col min="1795" max="1795" width="10.375" customWidth="1"/>
    <col min="1796" max="1796" width="13" customWidth="1"/>
    <col min="2044" max="2044" width="36.625" customWidth="1"/>
    <col min="2045" max="2045" width="10.75" customWidth="1"/>
    <col min="2046" max="2046" width="10.875" customWidth="1"/>
    <col min="2047" max="2047" width="10.75" customWidth="1"/>
    <col min="2048" max="2048" width="40.625" customWidth="1"/>
    <col min="2049" max="2049" width="10.75" customWidth="1"/>
    <col min="2050" max="2050" width="10.875" customWidth="1"/>
    <col min="2051" max="2051" width="10.375" customWidth="1"/>
    <col min="2052" max="2052" width="13" customWidth="1"/>
    <col min="2300" max="2300" width="36.625" customWidth="1"/>
    <col min="2301" max="2301" width="10.75" customWidth="1"/>
    <col min="2302" max="2302" width="10.875" customWidth="1"/>
    <col min="2303" max="2303" width="10.75" customWidth="1"/>
    <col min="2304" max="2304" width="40.625" customWidth="1"/>
    <col min="2305" max="2305" width="10.75" customWidth="1"/>
    <col min="2306" max="2306" width="10.875" customWidth="1"/>
    <col min="2307" max="2307" width="10.375" customWidth="1"/>
    <col min="2308" max="2308" width="13" customWidth="1"/>
    <col min="2556" max="2556" width="36.625" customWidth="1"/>
    <col min="2557" max="2557" width="10.75" customWidth="1"/>
    <col min="2558" max="2558" width="10.875" customWidth="1"/>
    <col min="2559" max="2559" width="10.75" customWidth="1"/>
    <col min="2560" max="2560" width="40.625" customWidth="1"/>
    <col min="2561" max="2561" width="10.75" customWidth="1"/>
    <col min="2562" max="2562" width="10.875" customWidth="1"/>
    <col min="2563" max="2563" width="10.375" customWidth="1"/>
    <col min="2564" max="2564" width="13" customWidth="1"/>
    <col min="2812" max="2812" width="36.625" customWidth="1"/>
    <col min="2813" max="2813" width="10.75" customWidth="1"/>
    <col min="2814" max="2814" width="10.875" customWidth="1"/>
    <col min="2815" max="2815" width="10.75" customWidth="1"/>
    <col min="2816" max="2816" width="40.625" customWidth="1"/>
    <col min="2817" max="2817" width="10.75" customWidth="1"/>
    <col min="2818" max="2818" width="10.875" customWidth="1"/>
    <col min="2819" max="2819" width="10.375" customWidth="1"/>
    <col min="2820" max="2820" width="13" customWidth="1"/>
    <col min="3068" max="3068" width="36.625" customWidth="1"/>
    <col min="3069" max="3069" width="10.75" customWidth="1"/>
    <col min="3070" max="3070" width="10.875" customWidth="1"/>
    <col min="3071" max="3071" width="10.75" customWidth="1"/>
    <col min="3072" max="3072" width="40.625" customWidth="1"/>
    <col min="3073" max="3073" width="10.75" customWidth="1"/>
    <col min="3074" max="3074" width="10.875" customWidth="1"/>
    <col min="3075" max="3075" width="10.375" customWidth="1"/>
    <col min="3076" max="3076" width="13" customWidth="1"/>
    <col min="3324" max="3324" width="36.625" customWidth="1"/>
    <col min="3325" max="3325" width="10.75" customWidth="1"/>
    <col min="3326" max="3326" width="10.875" customWidth="1"/>
    <col min="3327" max="3327" width="10.75" customWidth="1"/>
    <col min="3328" max="3328" width="40.625" customWidth="1"/>
    <col min="3329" max="3329" width="10.75" customWidth="1"/>
    <col min="3330" max="3330" width="10.875" customWidth="1"/>
    <col min="3331" max="3331" width="10.375" customWidth="1"/>
    <col min="3332" max="3332" width="13" customWidth="1"/>
    <col min="3580" max="3580" width="36.625" customWidth="1"/>
    <col min="3581" max="3581" width="10.75" customWidth="1"/>
    <col min="3582" max="3582" width="10.875" customWidth="1"/>
    <col min="3583" max="3583" width="10.75" customWidth="1"/>
    <col min="3584" max="3584" width="40.625" customWidth="1"/>
    <col min="3585" max="3585" width="10.75" customWidth="1"/>
    <col min="3586" max="3586" width="10.875" customWidth="1"/>
    <col min="3587" max="3587" width="10.375" customWidth="1"/>
    <col min="3588" max="3588" width="13" customWidth="1"/>
    <col min="3836" max="3836" width="36.625" customWidth="1"/>
    <col min="3837" max="3837" width="10.75" customWidth="1"/>
    <col min="3838" max="3838" width="10.875" customWidth="1"/>
    <col min="3839" max="3839" width="10.75" customWidth="1"/>
    <col min="3840" max="3840" width="40.625" customWidth="1"/>
    <col min="3841" max="3841" width="10.75" customWidth="1"/>
    <col min="3842" max="3842" width="10.875" customWidth="1"/>
    <col min="3843" max="3843" width="10.375" customWidth="1"/>
    <col min="3844" max="3844" width="13" customWidth="1"/>
    <col min="4092" max="4092" width="36.625" customWidth="1"/>
    <col min="4093" max="4093" width="10.75" customWidth="1"/>
    <col min="4094" max="4094" width="10.875" customWidth="1"/>
    <col min="4095" max="4095" width="10.75" customWidth="1"/>
    <col min="4096" max="4096" width="40.625" customWidth="1"/>
    <col min="4097" max="4097" width="10.75" customWidth="1"/>
    <col min="4098" max="4098" width="10.875" customWidth="1"/>
    <col min="4099" max="4099" width="10.375" customWidth="1"/>
    <col min="4100" max="4100" width="13" customWidth="1"/>
    <col min="4348" max="4348" width="36.625" customWidth="1"/>
    <col min="4349" max="4349" width="10.75" customWidth="1"/>
    <col min="4350" max="4350" width="10.875" customWidth="1"/>
    <col min="4351" max="4351" width="10.75" customWidth="1"/>
    <col min="4352" max="4352" width="40.625" customWidth="1"/>
    <col min="4353" max="4353" width="10.75" customWidth="1"/>
    <col min="4354" max="4354" width="10.875" customWidth="1"/>
    <col min="4355" max="4355" width="10.375" customWidth="1"/>
    <col min="4356" max="4356" width="13" customWidth="1"/>
    <col min="4604" max="4604" width="36.625" customWidth="1"/>
    <col min="4605" max="4605" width="10.75" customWidth="1"/>
    <col min="4606" max="4606" width="10.875" customWidth="1"/>
    <col min="4607" max="4607" width="10.75" customWidth="1"/>
    <col min="4608" max="4608" width="40.625" customWidth="1"/>
    <col min="4609" max="4609" width="10.75" customWidth="1"/>
    <col min="4610" max="4610" width="10.875" customWidth="1"/>
    <col min="4611" max="4611" width="10.375" customWidth="1"/>
    <col min="4612" max="4612" width="13" customWidth="1"/>
    <col min="4860" max="4860" width="36.625" customWidth="1"/>
    <col min="4861" max="4861" width="10.75" customWidth="1"/>
    <col min="4862" max="4862" width="10.875" customWidth="1"/>
    <col min="4863" max="4863" width="10.75" customWidth="1"/>
    <col min="4864" max="4864" width="40.625" customWidth="1"/>
    <col min="4865" max="4865" width="10.75" customWidth="1"/>
    <col min="4866" max="4866" width="10.875" customWidth="1"/>
    <col min="4867" max="4867" width="10.375" customWidth="1"/>
    <col min="4868" max="4868" width="13" customWidth="1"/>
    <col min="5116" max="5116" width="36.625" customWidth="1"/>
    <col min="5117" max="5117" width="10.75" customWidth="1"/>
    <col min="5118" max="5118" width="10.875" customWidth="1"/>
    <col min="5119" max="5119" width="10.75" customWidth="1"/>
    <col min="5120" max="5120" width="40.625" customWidth="1"/>
    <col min="5121" max="5121" width="10.75" customWidth="1"/>
    <col min="5122" max="5122" width="10.875" customWidth="1"/>
    <col min="5123" max="5123" width="10.375" customWidth="1"/>
    <col min="5124" max="5124" width="13" customWidth="1"/>
    <col min="5372" max="5372" width="36.625" customWidth="1"/>
    <col min="5373" max="5373" width="10.75" customWidth="1"/>
    <col min="5374" max="5374" width="10.875" customWidth="1"/>
    <col min="5375" max="5375" width="10.75" customWidth="1"/>
    <col min="5376" max="5376" width="40.625" customWidth="1"/>
    <col min="5377" max="5377" width="10.75" customWidth="1"/>
    <col min="5378" max="5378" width="10.875" customWidth="1"/>
    <col min="5379" max="5379" width="10.375" customWidth="1"/>
    <col min="5380" max="5380" width="13" customWidth="1"/>
    <col min="5628" max="5628" width="36.625" customWidth="1"/>
    <col min="5629" max="5629" width="10.75" customWidth="1"/>
    <col min="5630" max="5630" width="10.875" customWidth="1"/>
    <col min="5631" max="5631" width="10.75" customWidth="1"/>
    <col min="5632" max="5632" width="40.625" customWidth="1"/>
    <col min="5633" max="5633" width="10.75" customWidth="1"/>
    <col min="5634" max="5634" width="10.875" customWidth="1"/>
    <col min="5635" max="5635" width="10.375" customWidth="1"/>
    <col min="5636" max="5636" width="13" customWidth="1"/>
    <col min="5884" max="5884" width="36.625" customWidth="1"/>
    <col min="5885" max="5885" width="10.75" customWidth="1"/>
    <col min="5886" max="5886" width="10.875" customWidth="1"/>
    <col min="5887" max="5887" width="10.75" customWidth="1"/>
    <col min="5888" max="5888" width="40.625" customWidth="1"/>
    <col min="5889" max="5889" width="10.75" customWidth="1"/>
    <col min="5890" max="5890" width="10.875" customWidth="1"/>
    <col min="5891" max="5891" width="10.375" customWidth="1"/>
    <col min="5892" max="5892" width="13" customWidth="1"/>
    <col min="6140" max="6140" width="36.625" customWidth="1"/>
    <col min="6141" max="6141" width="10.75" customWidth="1"/>
    <col min="6142" max="6142" width="10.875" customWidth="1"/>
    <col min="6143" max="6143" width="10.75" customWidth="1"/>
    <col min="6144" max="6144" width="40.625" customWidth="1"/>
    <col min="6145" max="6145" width="10.75" customWidth="1"/>
    <col min="6146" max="6146" width="10.875" customWidth="1"/>
    <col min="6147" max="6147" width="10.375" customWidth="1"/>
    <col min="6148" max="6148" width="13" customWidth="1"/>
    <col min="6396" max="6396" width="36.625" customWidth="1"/>
    <col min="6397" max="6397" width="10.75" customWidth="1"/>
    <col min="6398" max="6398" width="10.875" customWidth="1"/>
    <col min="6399" max="6399" width="10.75" customWidth="1"/>
    <col min="6400" max="6400" width="40.625" customWidth="1"/>
    <col min="6401" max="6401" width="10.75" customWidth="1"/>
    <col min="6402" max="6402" width="10.875" customWidth="1"/>
    <col min="6403" max="6403" width="10.375" customWidth="1"/>
    <col min="6404" max="6404" width="13" customWidth="1"/>
    <col min="6652" max="6652" width="36.625" customWidth="1"/>
    <col min="6653" max="6653" width="10.75" customWidth="1"/>
    <col min="6654" max="6654" width="10.875" customWidth="1"/>
    <col min="6655" max="6655" width="10.75" customWidth="1"/>
    <col min="6656" max="6656" width="40.625" customWidth="1"/>
    <col min="6657" max="6657" width="10.75" customWidth="1"/>
    <col min="6658" max="6658" width="10.875" customWidth="1"/>
    <col min="6659" max="6659" width="10.375" customWidth="1"/>
    <col min="6660" max="6660" width="13" customWidth="1"/>
    <col min="6908" max="6908" width="36.625" customWidth="1"/>
    <col min="6909" max="6909" width="10.75" customWidth="1"/>
    <col min="6910" max="6910" width="10.875" customWidth="1"/>
    <col min="6911" max="6911" width="10.75" customWidth="1"/>
    <col min="6912" max="6912" width="40.625" customWidth="1"/>
    <col min="6913" max="6913" width="10.75" customWidth="1"/>
    <col min="6914" max="6914" width="10.875" customWidth="1"/>
    <col min="6915" max="6915" width="10.375" customWidth="1"/>
    <col min="6916" max="6916" width="13" customWidth="1"/>
    <col min="7164" max="7164" width="36.625" customWidth="1"/>
    <col min="7165" max="7165" width="10.75" customWidth="1"/>
    <col min="7166" max="7166" width="10.875" customWidth="1"/>
    <col min="7167" max="7167" width="10.75" customWidth="1"/>
    <col min="7168" max="7168" width="40.625" customWidth="1"/>
    <col min="7169" max="7169" width="10.75" customWidth="1"/>
    <col min="7170" max="7170" width="10.875" customWidth="1"/>
    <col min="7171" max="7171" width="10.375" customWidth="1"/>
    <col min="7172" max="7172" width="13" customWidth="1"/>
    <col min="7420" max="7420" width="36.625" customWidth="1"/>
    <col min="7421" max="7421" width="10.75" customWidth="1"/>
    <col min="7422" max="7422" width="10.875" customWidth="1"/>
    <col min="7423" max="7423" width="10.75" customWidth="1"/>
    <col min="7424" max="7424" width="40.625" customWidth="1"/>
    <col min="7425" max="7425" width="10.75" customWidth="1"/>
    <col min="7426" max="7426" width="10.875" customWidth="1"/>
    <col min="7427" max="7427" width="10.375" customWidth="1"/>
    <col min="7428" max="7428" width="13" customWidth="1"/>
    <col min="7676" max="7676" width="36.625" customWidth="1"/>
    <col min="7677" max="7677" width="10.75" customWidth="1"/>
    <col min="7678" max="7678" width="10.875" customWidth="1"/>
    <col min="7679" max="7679" width="10.75" customWidth="1"/>
    <col min="7680" max="7680" width="40.625" customWidth="1"/>
    <col min="7681" max="7681" width="10.75" customWidth="1"/>
    <col min="7682" max="7682" width="10.875" customWidth="1"/>
    <col min="7683" max="7683" width="10.375" customWidth="1"/>
    <col min="7684" max="7684" width="13" customWidth="1"/>
    <col min="7932" max="7932" width="36.625" customWidth="1"/>
    <col min="7933" max="7933" width="10.75" customWidth="1"/>
    <col min="7934" max="7934" width="10.875" customWidth="1"/>
    <col min="7935" max="7935" width="10.75" customWidth="1"/>
    <col min="7936" max="7936" width="40.625" customWidth="1"/>
    <col min="7937" max="7937" width="10.75" customWidth="1"/>
    <col min="7938" max="7938" width="10.875" customWidth="1"/>
    <col min="7939" max="7939" width="10.375" customWidth="1"/>
    <col min="7940" max="7940" width="13" customWidth="1"/>
    <col min="8188" max="8188" width="36.625" customWidth="1"/>
    <col min="8189" max="8189" width="10.75" customWidth="1"/>
    <col min="8190" max="8190" width="10.875" customWidth="1"/>
    <col min="8191" max="8191" width="10.75" customWidth="1"/>
    <col min="8192" max="8192" width="40.625" customWidth="1"/>
    <col min="8193" max="8193" width="10.75" customWidth="1"/>
    <col min="8194" max="8194" width="10.875" customWidth="1"/>
    <col min="8195" max="8195" width="10.375" customWidth="1"/>
    <col min="8196" max="8196" width="13" customWidth="1"/>
    <col min="8444" max="8444" width="36.625" customWidth="1"/>
    <col min="8445" max="8445" width="10.75" customWidth="1"/>
    <col min="8446" max="8446" width="10.875" customWidth="1"/>
    <col min="8447" max="8447" width="10.75" customWidth="1"/>
    <col min="8448" max="8448" width="40.625" customWidth="1"/>
    <col min="8449" max="8449" width="10.75" customWidth="1"/>
    <col min="8450" max="8450" width="10.875" customWidth="1"/>
    <col min="8451" max="8451" width="10.375" customWidth="1"/>
    <col min="8452" max="8452" width="13" customWidth="1"/>
    <col min="8700" max="8700" width="36.625" customWidth="1"/>
    <col min="8701" max="8701" width="10.75" customWidth="1"/>
    <col min="8702" max="8702" width="10.875" customWidth="1"/>
    <col min="8703" max="8703" width="10.75" customWidth="1"/>
    <col min="8704" max="8704" width="40.625" customWidth="1"/>
    <col min="8705" max="8705" width="10.75" customWidth="1"/>
    <col min="8706" max="8706" width="10.875" customWidth="1"/>
    <col min="8707" max="8707" width="10.375" customWidth="1"/>
    <col min="8708" max="8708" width="13" customWidth="1"/>
    <col min="8956" max="8956" width="36.625" customWidth="1"/>
    <col min="8957" max="8957" width="10.75" customWidth="1"/>
    <col min="8958" max="8958" width="10.875" customWidth="1"/>
    <col min="8959" max="8959" width="10.75" customWidth="1"/>
    <col min="8960" max="8960" width="40.625" customWidth="1"/>
    <col min="8961" max="8961" width="10.75" customWidth="1"/>
    <col min="8962" max="8962" width="10.875" customWidth="1"/>
    <col min="8963" max="8963" width="10.375" customWidth="1"/>
    <col min="8964" max="8964" width="13" customWidth="1"/>
    <col min="9212" max="9212" width="36.625" customWidth="1"/>
    <col min="9213" max="9213" width="10.75" customWidth="1"/>
    <col min="9214" max="9214" width="10.875" customWidth="1"/>
    <col min="9215" max="9215" width="10.75" customWidth="1"/>
    <col min="9216" max="9216" width="40.625" customWidth="1"/>
    <col min="9217" max="9217" width="10.75" customWidth="1"/>
    <col min="9218" max="9218" width="10.875" customWidth="1"/>
    <col min="9219" max="9219" width="10.375" customWidth="1"/>
    <col min="9220" max="9220" width="13" customWidth="1"/>
    <col min="9468" max="9468" width="36.625" customWidth="1"/>
    <col min="9469" max="9469" width="10.75" customWidth="1"/>
    <col min="9470" max="9470" width="10.875" customWidth="1"/>
    <col min="9471" max="9471" width="10.75" customWidth="1"/>
    <col min="9472" max="9472" width="40.625" customWidth="1"/>
    <col min="9473" max="9473" width="10.75" customWidth="1"/>
    <col min="9474" max="9474" width="10.875" customWidth="1"/>
    <col min="9475" max="9475" width="10.375" customWidth="1"/>
    <col min="9476" max="9476" width="13" customWidth="1"/>
    <col min="9724" max="9724" width="36.625" customWidth="1"/>
    <col min="9725" max="9725" width="10.75" customWidth="1"/>
    <col min="9726" max="9726" width="10.875" customWidth="1"/>
    <col min="9727" max="9727" width="10.75" customWidth="1"/>
    <col min="9728" max="9728" width="40.625" customWidth="1"/>
    <col min="9729" max="9729" width="10.75" customWidth="1"/>
    <col min="9730" max="9730" width="10.875" customWidth="1"/>
    <col min="9731" max="9731" width="10.375" customWidth="1"/>
    <col min="9732" max="9732" width="13" customWidth="1"/>
    <col min="9980" max="9980" width="36.625" customWidth="1"/>
    <col min="9981" max="9981" width="10.75" customWidth="1"/>
    <col min="9982" max="9982" width="10.875" customWidth="1"/>
    <col min="9983" max="9983" width="10.75" customWidth="1"/>
    <col min="9984" max="9984" width="40.625" customWidth="1"/>
    <col min="9985" max="9985" width="10.75" customWidth="1"/>
    <col min="9986" max="9986" width="10.875" customWidth="1"/>
    <col min="9987" max="9987" width="10.375" customWidth="1"/>
    <col min="9988" max="9988" width="13" customWidth="1"/>
    <col min="10236" max="10236" width="36.625" customWidth="1"/>
    <col min="10237" max="10237" width="10.75" customWidth="1"/>
    <col min="10238" max="10238" width="10.875" customWidth="1"/>
    <col min="10239" max="10239" width="10.75" customWidth="1"/>
    <col min="10240" max="10240" width="40.625" customWidth="1"/>
    <col min="10241" max="10241" width="10.75" customWidth="1"/>
    <col min="10242" max="10242" width="10.875" customWidth="1"/>
    <col min="10243" max="10243" width="10.375" customWidth="1"/>
    <col min="10244" max="10244" width="13" customWidth="1"/>
    <col min="10492" max="10492" width="36.625" customWidth="1"/>
    <col min="10493" max="10493" width="10.75" customWidth="1"/>
    <col min="10494" max="10494" width="10.875" customWidth="1"/>
    <col min="10495" max="10495" width="10.75" customWidth="1"/>
    <col min="10496" max="10496" width="40.625" customWidth="1"/>
    <col min="10497" max="10497" width="10.75" customWidth="1"/>
    <col min="10498" max="10498" width="10.875" customWidth="1"/>
    <col min="10499" max="10499" width="10.375" customWidth="1"/>
    <col min="10500" max="10500" width="13" customWidth="1"/>
    <col min="10748" max="10748" width="36.625" customWidth="1"/>
    <col min="10749" max="10749" width="10.75" customWidth="1"/>
    <col min="10750" max="10750" width="10.875" customWidth="1"/>
    <col min="10751" max="10751" width="10.75" customWidth="1"/>
    <col min="10752" max="10752" width="40.625" customWidth="1"/>
    <col min="10753" max="10753" width="10.75" customWidth="1"/>
    <col min="10754" max="10754" width="10.875" customWidth="1"/>
    <col min="10755" max="10755" width="10.375" customWidth="1"/>
    <col min="10756" max="10756" width="13" customWidth="1"/>
    <col min="11004" max="11004" width="36.625" customWidth="1"/>
    <col min="11005" max="11005" width="10.75" customWidth="1"/>
    <col min="11006" max="11006" width="10.875" customWidth="1"/>
    <col min="11007" max="11007" width="10.75" customWidth="1"/>
    <col min="11008" max="11008" width="40.625" customWidth="1"/>
    <col min="11009" max="11009" width="10.75" customWidth="1"/>
    <col min="11010" max="11010" width="10.875" customWidth="1"/>
    <col min="11011" max="11011" width="10.375" customWidth="1"/>
    <col min="11012" max="11012" width="13" customWidth="1"/>
    <col min="11260" max="11260" width="36.625" customWidth="1"/>
    <col min="11261" max="11261" width="10.75" customWidth="1"/>
    <col min="11262" max="11262" width="10.875" customWidth="1"/>
    <col min="11263" max="11263" width="10.75" customWidth="1"/>
    <col min="11264" max="11264" width="40.625" customWidth="1"/>
    <col min="11265" max="11265" width="10.75" customWidth="1"/>
    <col min="11266" max="11266" width="10.875" customWidth="1"/>
    <col min="11267" max="11267" width="10.375" customWidth="1"/>
    <col min="11268" max="11268" width="13" customWidth="1"/>
    <col min="11516" max="11516" width="36.625" customWidth="1"/>
    <col min="11517" max="11517" width="10.75" customWidth="1"/>
    <col min="11518" max="11518" width="10.875" customWidth="1"/>
    <col min="11519" max="11519" width="10.75" customWidth="1"/>
    <col min="11520" max="11520" width="40.625" customWidth="1"/>
    <col min="11521" max="11521" width="10.75" customWidth="1"/>
    <col min="11522" max="11522" width="10.875" customWidth="1"/>
    <col min="11523" max="11523" width="10.375" customWidth="1"/>
    <col min="11524" max="11524" width="13" customWidth="1"/>
    <col min="11772" max="11772" width="36.625" customWidth="1"/>
    <col min="11773" max="11773" width="10.75" customWidth="1"/>
    <col min="11774" max="11774" width="10.875" customWidth="1"/>
    <col min="11775" max="11775" width="10.75" customWidth="1"/>
    <col min="11776" max="11776" width="40.625" customWidth="1"/>
    <col min="11777" max="11777" width="10.75" customWidth="1"/>
    <col min="11778" max="11778" width="10.875" customWidth="1"/>
    <col min="11779" max="11779" width="10.375" customWidth="1"/>
    <col min="11780" max="11780" width="13" customWidth="1"/>
    <col min="12028" max="12028" width="36.625" customWidth="1"/>
    <col min="12029" max="12029" width="10.75" customWidth="1"/>
    <col min="12030" max="12030" width="10.875" customWidth="1"/>
    <col min="12031" max="12031" width="10.75" customWidth="1"/>
    <col min="12032" max="12032" width="40.625" customWidth="1"/>
    <col min="12033" max="12033" width="10.75" customWidth="1"/>
    <col min="12034" max="12034" width="10.875" customWidth="1"/>
    <col min="12035" max="12035" width="10.375" customWidth="1"/>
    <col min="12036" max="12036" width="13" customWidth="1"/>
    <col min="12284" max="12284" width="36.625" customWidth="1"/>
    <col min="12285" max="12285" width="10.75" customWidth="1"/>
    <col min="12286" max="12286" width="10.875" customWidth="1"/>
    <col min="12287" max="12287" width="10.75" customWidth="1"/>
    <col min="12288" max="12288" width="40.625" customWidth="1"/>
    <col min="12289" max="12289" width="10.75" customWidth="1"/>
    <col min="12290" max="12290" width="10.875" customWidth="1"/>
    <col min="12291" max="12291" width="10.375" customWidth="1"/>
    <col min="12292" max="12292" width="13" customWidth="1"/>
    <col min="12540" max="12540" width="36.625" customWidth="1"/>
    <col min="12541" max="12541" width="10.75" customWidth="1"/>
    <col min="12542" max="12542" width="10.875" customWidth="1"/>
    <col min="12543" max="12543" width="10.75" customWidth="1"/>
    <col min="12544" max="12544" width="40.625" customWidth="1"/>
    <col min="12545" max="12545" width="10.75" customWidth="1"/>
    <col min="12546" max="12546" width="10.875" customWidth="1"/>
    <col min="12547" max="12547" width="10.375" customWidth="1"/>
    <col min="12548" max="12548" width="13" customWidth="1"/>
    <col min="12796" max="12796" width="36.625" customWidth="1"/>
    <col min="12797" max="12797" width="10.75" customWidth="1"/>
    <col min="12798" max="12798" width="10.875" customWidth="1"/>
    <col min="12799" max="12799" width="10.75" customWidth="1"/>
    <col min="12800" max="12800" width="40.625" customWidth="1"/>
    <col min="12801" max="12801" width="10.75" customWidth="1"/>
    <col min="12802" max="12802" width="10.875" customWidth="1"/>
    <col min="12803" max="12803" width="10.375" customWidth="1"/>
    <col min="12804" max="12804" width="13" customWidth="1"/>
    <col min="13052" max="13052" width="36.625" customWidth="1"/>
    <col min="13053" max="13053" width="10.75" customWidth="1"/>
    <col min="13054" max="13054" width="10.875" customWidth="1"/>
    <col min="13055" max="13055" width="10.75" customWidth="1"/>
    <col min="13056" max="13056" width="40.625" customWidth="1"/>
    <col min="13057" max="13057" width="10.75" customWidth="1"/>
    <col min="13058" max="13058" width="10.875" customWidth="1"/>
    <col min="13059" max="13059" width="10.375" customWidth="1"/>
    <col min="13060" max="13060" width="13" customWidth="1"/>
    <col min="13308" max="13308" width="36.625" customWidth="1"/>
    <col min="13309" max="13309" width="10.75" customWidth="1"/>
    <col min="13310" max="13310" width="10.875" customWidth="1"/>
    <col min="13311" max="13311" width="10.75" customWidth="1"/>
    <col min="13312" max="13312" width="40.625" customWidth="1"/>
    <col min="13313" max="13313" width="10.75" customWidth="1"/>
    <col min="13314" max="13314" width="10.875" customWidth="1"/>
    <col min="13315" max="13315" width="10.375" customWidth="1"/>
    <col min="13316" max="13316" width="13" customWidth="1"/>
    <col min="13564" max="13564" width="36.625" customWidth="1"/>
    <col min="13565" max="13565" width="10.75" customWidth="1"/>
    <col min="13566" max="13566" width="10.875" customWidth="1"/>
    <col min="13567" max="13567" width="10.75" customWidth="1"/>
    <col min="13568" max="13568" width="40.625" customWidth="1"/>
    <col min="13569" max="13569" width="10.75" customWidth="1"/>
    <col min="13570" max="13570" width="10.875" customWidth="1"/>
    <col min="13571" max="13571" width="10.375" customWidth="1"/>
    <col min="13572" max="13572" width="13" customWidth="1"/>
    <col min="13820" max="13820" width="36.625" customWidth="1"/>
    <col min="13821" max="13821" width="10.75" customWidth="1"/>
    <col min="13822" max="13822" width="10.875" customWidth="1"/>
    <col min="13823" max="13823" width="10.75" customWidth="1"/>
    <col min="13824" max="13824" width="40.625" customWidth="1"/>
    <col min="13825" max="13825" width="10.75" customWidth="1"/>
    <col min="13826" max="13826" width="10.875" customWidth="1"/>
    <col min="13827" max="13827" width="10.375" customWidth="1"/>
    <col min="13828" max="13828" width="13" customWidth="1"/>
    <col min="14076" max="14076" width="36.625" customWidth="1"/>
    <col min="14077" max="14077" width="10.75" customWidth="1"/>
    <col min="14078" max="14078" width="10.875" customWidth="1"/>
    <col min="14079" max="14079" width="10.75" customWidth="1"/>
    <col min="14080" max="14080" width="40.625" customWidth="1"/>
    <col min="14081" max="14081" width="10.75" customWidth="1"/>
    <col min="14082" max="14082" width="10.875" customWidth="1"/>
    <col min="14083" max="14083" width="10.375" customWidth="1"/>
    <col min="14084" max="14084" width="13" customWidth="1"/>
    <col min="14332" max="14332" width="36.625" customWidth="1"/>
    <col min="14333" max="14333" width="10.75" customWidth="1"/>
    <col min="14334" max="14334" width="10.875" customWidth="1"/>
    <col min="14335" max="14335" width="10.75" customWidth="1"/>
    <col min="14336" max="14336" width="40.625" customWidth="1"/>
    <col min="14337" max="14337" width="10.75" customWidth="1"/>
    <col min="14338" max="14338" width="10.875" customWidth="1"/>
    <col min="14339" max="14339" width="10.375" customWidth="1"/>
    <col min="14340" max="14340" width="13" customWidth="1"/>
    <col min="14588" max="14588" width="36.625" customWidth="1"/>
    <col min="14589" max="14589" width="10.75" customWidth="1"/>
    <col min="14590" max="14590" width="10.875" customWidth="1"/>
    <col min="14591" max="14591" width="10.75" customWidth="1"/>
    <col min="14592" max="14592" width="40.625" customWidth="1"/>
    <col min="14593" max="14593" width="10.75" customWidth="1"/>
    <col min="14594" max="14594" width="10.875" customWidth="1"/>
    <col min="14595" max="14595" width="10.375" customWidth="1"/>
    <col min="14596" max="14596" width="13" customWidth="1"/>
    <col min="14844" max="14844" width="36.625" customWidth="1"/>
    <col min="14845" max="14845" width="10.75" customWidth="1"/>
    <col min="14846" max="14846" width="10.875" customWidth="1"/>
    <col min="14847" max="14847" width="10.75" customWidth="1"/>
    <col min="14848" max="14848" width="40.625" customWidth="1"/>
    <col min="14849" max="14849" width="10.75" customWidth="1"/>
    <col min="14850" max="14850" width="10.875" customWidth="1"/>
    <col min="14851" max="14851" width="10.375" customWidth="1"/>
    <col min="14852" max="14852" width="13" customWidth="1"/>
    <col min="15100" max="15100" width="36.625" customWidth="1"/>
    <col min="15101" max="15101" width="10.75" customWidth="1"/>
    <col min="15102" max="15102" width="10.875" customWidth="1"/>
    <col min="15103" max="15103" width="10.75" customWidth="1"/>
    <col min="15104" max="15104" width="40.625" customWidth="1"/>
    <col min="15105" max="15105" width="10.75" customWidth="1"/>
    <col min="15106" max="15106" width="10.875" customWidth="1"/>
    <col min="15107" max="15107" width="10.375" customWidth="1"/>
    <col min="15108" max="15108" width="13" customWidth="1"/>
    <col min="15356" max="15356" width="36.625" customWidth="1"/>
    <col min="15357" max="15357" width="10.75" customWidth="1"/>
    <col min="15358" max="15358" width="10.875" customWidth="1"/>
    <col min="15359" max="15359" width="10.75" customWidth="1"/>
    <col min="15360" max="15360" width="40.625" customWidth="1"/>
    <col min="15361" max="15361" width="10.75" customWidth="1"/>
    <col min="15362" max="15362" width="10.875" customWidth="1"/>
    <col min="15363" max="15363" width="10.375" customWidth="1"/>
    <col min="15364" max="15364" width="13" customWidth="1"/>
    <col min="15612" max="15612" width="36.625" customWidth="1"/>
    <col min="15613" max="15613" width="10.75" customWidth="1"/>
    <col min="15614" max="15614" width="10.875" customWidth="1"/>
    <col min="15615" max="15615" width="10.75" customWidth="1"/>
    <col min="15616" max="15616" width="40.625" customWidth="1"/>
    <col min="15617" max="15617" width="10.75" customWidth="1"/>
    <col min="15618" max="15618" width="10.875" customWidth="1"/>
    <col min="15619" max="15619" width="10.375" customWidth="1"/>
    <col min="15620" max="15620" width="13" customWidth="1"/>
    <col min="15868" max="15868" width="36.625" customWidth="1"/>
    <col min="15869" max="15869" width="10.75" customWidth="1"/>
    <col min="15870" max="15870" width="10.875" customWidth="1"/>
    <col min="15871" max="15871" width="10.75" customWidth="1"/>
    <col min="15872" max="15872" width="40.625" customWidth="1"/>
    <col min="15873" max="15873" width="10.75" customWidth="1"/>
    <col min="15874" max="15874" width="10.875" customWidth="1"/>
    <col min="15875" max="15875" width="10.375" customWidth="1"/>
    <col min="15876" max="15876" width="13" customWidth="1"/>
    <col min="16124" max="16124" width="36.625" customWidth="1"/>
    <col min="16125" max="16125" width="10.75" customWidth="1"/>
    <col min="16126" max="16126" width="10.875" customWidth="1"/>
    <col min="16127" max="16127" width="10.75" customWidth="1"/>
    <col min="16128" max="16128" width="40.625" customWidth="1"/>
    <col min="16129" max="16129" width="10.75" customWidth="1"/>
    <col min="16130" max="16130" width="10.875" customWidth="1"/>
    <col min="16131" max="16131" width="10.375" customWidth="1"/>
    <col min="16132" max="16132" width="13" customWidth="1"/>
  </cols>
  <sheetData>
    <row r="1" customFormat="1" ht="42.75" customHeight="1" spans="1:4">
      <c r="A1" s="59" t="s">
        <v>2729</v>
      </c>
      <c r="B1" s="59"/>
      <c r="C1" s="59"/>
      <c r="D1" s="59"/>
    </row>
    <row r="2" customFormat="1" ht="24.95" customHeight="1" spans="1:4">
      <c r="A2" s="60"/>
      <c r="B2" s="61"/>
      <c r="C2" s="60"/>
      <c r="D2" s="182" t="s">
        <v>29</v>
      </c>
    </row>
    <row r="3" customFormat="1" ht="24.95" customHeight="1" spans="1:4">
      <c r="A3" s="63" t="s">
        <v>2730</v>
      </c>
      <c r="B3" s="64"/>
      <c r="C3" s="65" t="s">
        <v>2731</v>
      </c>
      <c r="D3" s="65"/>
    </row>
    <row r="4" customFormat="1" ht="24.95" customHeight="1" spans="1:4">
      <c r="A4" s="66" t="s">
        <v>2732</v>
      </c>
      <c r="B4" s="67" t="s">
        <v>2733</v>
      </c>
      <c r="C4" s="68" t="s">
        <v>2732</v>
      </c>
      <c r="D4" s="67" t="s">
        <v>2733</v>
      </c>
    </row>
    <row r="5" s="13" customFormat="1" ht="24.95" customHeight="1" spans="1:4">
      <c r="A5" s="183" t="s">
        <v>2734</v>
      </c>
      <c r="B5" s="184"/>
      <c r="C5" s="185" t="s">
        <v>2735</v>
      </c>
      <c r="D5" s="186">
        <v>5</v>
      </c>
    </row>
    <row r="6" s="13" customFormat="1" ht="24.95" customHeight="1" spans="1:4">
      <c r="A6" s="183" t="s">
        <v>2736</v>
      </c>
      <c r="B6" s="187"/>
      <c r="C6" s="188" t="s">
        <v>2737</v>
      </c>
      <c r="D6" s="186"/>
    </row>
    <row r="7" s="13" customFormat="1" ht="24.95" customHeight="1" spans="1:4">
      <c r="A7" s="183" t="s">
        <v>2738</v>
      </c>
      <c r="B7" s="187">
        <v>1135</v>
      </c>
      <c r="C7" s="185" t="s">
        <v>2739</v>
      </c>
      <c r="D7" s="186"/>
    </row>
    <row r="8" s="13" customFormat="1" ht="24.95" customHeight="1" spans="1:4">
      <c r="A8" s="183" t="s">
        <v>2740</v>
      </c>
      <c r="B8" s="187">
        <v>380</v>
      </c>
      <c r="C8" s="188" t="s">
        <v>2741</v>
      </c>
      <c r="D8" s="186">
        <v>8586</v>
      </c>
    </row>
    <row r="9" s="13" customFormat="1" ht="24.95" customHeight="1" spans="1:4">
      <c r="A9" s="183" t="s">
        <v>2742</v>
      </c>
      <c r="B9" s="187">
        <v>52265</v>
      </c>
      <c r="C9" s="188" t="s">
        <v>2743</v>
      </c>
      <c r="D9" s="186">
        <v>1068</v>
      </c>
    </row>
    <row r="10" s="13" customFormat="1" ht="24.95" customHeight="1" spans="1:4">
      <c r="A10" s="183" t="s">
        <v>2744</v>
      </c>
      <c r="B10" s="187"/>
      <c r="C10" s="185" t="s">
        <v>2745</v>
      </c>
      <c r="D10" s="186"/>
    </row>
    <row r="11" s="13" customFormat="1" ht="24.95" customHeight="1" spans="1:4">
      <c r="A11" s="183" t="s">
        <v>2746</v>
      </c>
      <c r="B11" s="187"/>
      <c r="C11" s="185" t="s">
        <v>2747</v>
      </c>
      <c r="D11" s="186"/>
    </row>
    <row r="12" s="13" customFormat="1" ht="24.95" customHeight="1" spans="1:4">
      <c r="A12" s="183" t="s">
        <v>2748</v>
      </c>
      <c r="B12" s="187">
        <v>1800</v>
      </c>
      <c r="C12" s="185" t="s">
        <v>2749</v>
      </c>
      <c r="D12" s="186">
        <v>62574</v>
      </c>
    </row>
    <row r="13" s="13" customFormat="1" ht="24.95" customHeight="1" spans="1:4">
      <c r="A13" s="183" t="s">
        <v>2750</v>
      </c>
      <c r="B13" s="187"/>
      <c r="C13" s="188" t="s">
        <v>2751</v>
      </c>
      <c r="D13" s="186">
        <v>18942</v>
      </c>
    </row>
    <row r="14" s="13" customFormat="1" ht="24.95" customHeight="1" spans="1:4">
      <c r="A14" s="183" t="s">
        <v>2752</v>
      </c>
      <c r="B14" s="189"/>
      <c r="C14" s="188" t="s">
        <v>2753</v>
      </c>
      <c r="D14" s="186"/>
    </row>
    <row r="15" s="13" customFormat="1" ht="24.95" customHeight="1" spans="1:4">
      <c r="A15" s="183" t="s">
        <v>2754</v>
      </c>
      <c r="B15" s="189"/>
      <c r="C15" s="188" t="s">
        <v>2755</v>
      </c>
      <c r="D15" s="186"/>
    </row>
    <row r="16" s="13" customFormat="1" ht="24.95" customHeight="1" spans="1:4">
      <c r="A16" s="190" t="s">
        <v>2756</v>
      </c>
      <c r="B16" s="187">
        <v>628</v>
      </c>
      <c r="C16" s="185"/>
      <c r="D16" s="186"/>
    </row>
    <row r="17" s="13" customFormat="1" ht="24.95" customHeight="1" spans="1:4">
      <c r="A17" s="191" t="s">
        <v>2757</v>
      </c>
      <c r="B17" s="192">
        <f>SUM(B5:B16)</f>
        <v>56208</v>
      </c>
      <c r="C17" s="80" t="s">
        <v>2758</v>
      </c>
      <c r="D17" s="193">
        <f>SUM(D5:D16)</f>
        <v>91175</v>
      </c>
    </row>
    <row r="18" s="13" customFormat="1" ht="24.95" customHeight="1" spans="1:4">
      <c r="A18" s="194" t="s">
        <v>2421</v>
      </c>
      <c r="B18" s="195">
        <f>B19+B22+B23+B24</f>
        <v>63647</v>
      </c>
      <c r="C18" s="69" t="s">
        <v>2410</v>
      </c>
      <c r="D18" s="193">
        <f>D19+D22+D23+D24</f>
        <v>28680</v>
      </c>
    </row>
    <row r="19" s="13" customFormat="1" ht="24.95" customHeight="1" spans="1:4">
      <c r="A19" s="72" t="s">
        <v>2759</v>
      </c>
      <c r="B19" s="187">
        <v>1243</v>
      </c>
      <c r="C19" s="74" t="s">
        <v>2760</v>
      </c>
      <c r="D19" s="196"/>
    </row>
    <row r="20" s="13" customFormat="1" ht="24.95" customHeight="1" spans="1:4">
      <c r="A20" s="72" t="s">
        <v>2761</v>
      </c>
      <c r="B20" s="187">
        <v>1243</v>
      </c>
      <c r="C20" s="74" t="s">
        <v>2762</v>
      </c>
      <c r="D20" s="197"/>
    </row>
    <row r="21" s="13" customFormat="1" ht="24.95" customHeight="1" spans="1:4">
      <c r="A21" s="72" t="s">
        <v>2763</v>
      </c>
      <c r="B21" s="187"/>
      <c r="C21" s="74" t="s">
        <v>2764</v>
      </c>
      <c r="D21" s="197"/>
    </row>
    <row r="22" s="13" customFormat="1" ht="24.95" customHeight="1" spans="1:4">
      <c r="A22" s="72" t="s">
        <v>2694</v>
      </c>
      <c r="B22" s="187">
        <v>62404</v>
      </c>
      <c r="C22" s="74" t="s">
        <v>2765</v>
      </c>
      <c r="D22" s="197">
        <v>28680</v>
      </c>
    </row>
    <row r="23" s="13" customFormat="1" ht="24.95" customHeight="1" spans="1:4">
      <c r="A23" s="72" t="s">
        <v>2695</v>
      </c>
      <c r="B23" s="187"/>
      <c r="C23" s="74" t="s">
        <v>2766</v>
      </c>
      <c r="D23" s="197"/>
    </row>
    <row r="24" s="13" customFormat="1" ht="24.95" customHeight="1" spans="1:4">
      <c r="A24" s="72" t="s">
        <v>2767</v>
      </c>
      <c r="B24" s="198"/>
      <c r="C24" s="76" t="s">
        <v>2768</v>
      </c>
      <c r="D24" s="197"/>
    </row>
    <row r="25" s="13" customFormat="1" ht="24.95" customHeight="1" spans="1:4">
      <c r="A25" s="78" t="s">
        <v>2602</v>
      </c>
      <c r="B25" s="199">
        <f>B18+B17</f>
        <v>119855</v>
      </c>
      <c r="C25" s="80" t="s">
        <v>534</v>
      </c>
      <c r="D25" s="193">
        <f>D17+D18</f>
        <v>119855</v>
      </c>
    </row>
  </sheetData>
  <mergeCells count="3">
    <mergeCell ref="A1:D1"/>
    <mergeCell ref="A3:B3"/>
    <mergeCell ref="C3:D3"/>
  </mergeCells>
  <printOptions horizontalCentered="1"/>
  <pageMargins left="0.551181102362205" right="1.14173228346457"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3" tint="0.799951170384838"/>
  </sheetPr>
  <dimension ref="A1:D14"/>
  <sheetViews>
    <sheetView tabSelected="1" workbookViewId="0">
      <selection activeCell="N8" sqref="N8"/>
    </sheetView>
  </sheetViews>
  <sheetFormatPr defaultColWidth="9" defaultRowHeight="13.5" outlineLevelCol="3"/>
  <cols>
    <col min="1" max="1" width="55.875" style="2" customWidth="1"/>
    <col min="2" max="2" width="15.625" style="2" customWidth="1"/>
    <col min="3" max="16384" width="9" style="2"/>
  </cols>
  <sheetData>
    <row r="1" ht="52.5" customHeight="1" spans="1:2">
      <c r="A1" s="170" t="s">
        <v>2769</v>
      </c>
      <c r="B1" s="170"/>
    </row>
    <row r="2" ht="30" customHeight="1" spans="1:2">
      <c r="A2" s="171"/>
      <c r="B2" s="172" t="s">
        <v>29</v>
      </c>
    </row>
    <row r="3" ht="32.25" customHeight="1" spans="1:2">
      <c r="A3" s="173" t="s">
        <v>2770</v>
      </c>
      <c r="B3" s="173" t="s">
        <v>2416</v>
      </c>
    </row>
    <row r="4" ht="32.25" customHeight="1" spans="1:2">
      <c r="A4" s="174" t="s">
        <v>2771</v>
      </c>
      <c r="B4" s="175">
        <f>B5</f>
        <v>8586</v>
      </c>
    </row>
    <row r="5" ht="32.25" customHeight="1" spans="1:2">
      <c r="A5" s="176" t="s">
        <v>2772</v>
      </c>
      <c r="B5" s="177">
        <f>B6</f>
        <v>8586</v>
      </c>
    </row>
    <row r="6" ht="32.25" customHeight="1" spans="1:2">
      <c r="A6" s="176" t="s">
        <v>2773</v>
      </c>
      <c r="B6" s="177">
        <f>B7+B8</f>
        <v>8586</v>
      </c>
    </row>
    <row r="7" ht="32.25" customHeight="1" spans="1:2">
      <c r="A7" s="176" t="s">
        <v>2774</v>
      </c>
      <c r="B7" s="177">
        <v>1560</v>
      </c>
    </row>
    <row r="8" ht="32.25" customHeight="1" spans="1:2">
      <c r="A8" s="176" t="s">
        <v>2775</v>
      </c>
      <c r="B8" s="177">
        <v>7026</v>
      </c>
    </row>
    <row r="9" ht="32.25" customHeight="1" spans="1:2">
      <c r="A9" s="178" t="s">
        <v>2776</v>
      </c>
      <c r="B9" s="175">
        <f>SUM(B11)</f>
        <v>18942</v>
      </c>
    </row>
    <row r="10" ht="32.25" customHeight="1" spans="1:2">
      <c r="A10" s="176" t="s">
        <v>2777</v>
      </c>
      <c r="B10" s="175">
        <f>B11</f>
        <v>18942</v>
      </c>
    </row>
    <row r="11" ht="32.25" customHeight="1" spans="1:2">
      <c r="A11" s="179" t="s">
        <v>2778</v>
      </c>
      <c r="B11" s="177">
        <v>18942</v>
      </c>
    </row>
    <row r="12" ht="32.25" customHeight="1" spans="1:2">
      <c r="A12" s="178" t="s">
        <v>2779</v>
      </c>
      <c r="B12" s="175">
        <v>28680</v>
      </c>
    </row>
    <row r="13" ht="32.25" customHeight="1" spans="1:2">
      <c r="A13" s="180" t="s">
        <v>2780</v>
      </c>
      <c r="B13" s="175">
        <f>B4+B9+B12</f>
        <v>56208</v>
      </c>
    </row>
    <row r="14" spans="4:4">
      <c r="D14" s="181"/>
    </row>
  </sheetData>
  <mergeCells count="1">
    <mergeCell ref="A1:B1"/>
  </mergeCells>
  <pageMargins left="0.984251968503937" right="0.708661417322835" top="0.748031496062992" bottom="0.748031496062992" header="0.31496062992126" footer="0.3149606299212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workbookViewId="0">
      <selection activeCell="O8" sqref="O8"/>
    </sheetView>
  </sheetViews>
  <sheetFormatPr defaultColWidth="11.125" defaultRowHeight="21" customHeight="1" outlineLevelCol="1"/>
  <cols>
    <col min="1" max="1" width="53.25" style="155" customWidth="1"/>
    <col min="2" max="2" width="21.875" style="157" customWidth="1"/>
    <col min="3" max="247" width="7" style="155" customWidth="1"/>
    <col min="248" max="248" width="37.125" style="155" customWidth="1"/>
    <col min="249" max="249" width="11.125" style="155" customWidth="1"/>
    <col min="250" max="16377" width="11.125" style="158"/>
    <col min="16378" max="16384" width="11.125" style="2"/>
  </cols>
  <sheetData>
    <row r="1" ht="55" customHeight="1" spans="1:2">
      <c r="A1" s="159" t="s">
        <v>2781</v>
      </c>
      <c r="B1" s="159"/>
    </row>
    <row r="2" s="155" customFormat="1" ht="28" customHeight="1" spans="1:2">
      <c r="A2" s="160"/>
      <c r="B2" s="161" t="s">
        <v>29</v>
      </c>
    </row>
    <row r="3" s="155" customFormat="1" ht="32.25" customHeight="1" spans="1:2">
      <c r="A3" s="162" t="s">
        <v>2604</v>
      </c>
      <c r="B3" s="163" t="s">
        <v>2782</v>
      </c>
    </row>
    <row r="4" ht="32.25" customHeight="1" spans="1:2">
      <c r="A4" s="164"/>
      <c r="B4" s="163"/>
    </row>
    <row r="5" s="156" customFormat="1" ht="30" customHeight="1" spans="1:2">
      <c r="A5" s="165" t="s">
        <v>2783</v>
      </c>
      <c r="B5" s="166">
        <f>B6+B8+B10</f>
        <v>1243</v>
      </c>
    </row>
    <row r="6" s="156" customFormat="1" ht="30" customHeight="1" spans="1:2">
      <c r="A6" s="167" t="s">
        <v>264</v>
      </c>
      <c r="B6" s="166">
        <f>SUM(B7)</f>
        <v>5</v>
      </c>
    </row>
    <row r="7" ht="30" customHeight="1" spans="1:2">
      <c r="A7" s="168" t="s">
        <v>2784</v>
      </c>
      <c r="B7" s="169">
        <v>5</v>
      </c>
    </row>
    <row r="8" s="156" customFormat="1" ht="30" customHeight="1" spans="1:2">
      <c r="A8" s="167" t="s">
        <v>394</v>
      </c>
      <c r="B8" s="166">
        <f>SUM(B9:B9)</f>
        <v>1068</v>
      </c>
    </row>
    <row r="9" ht="30" customHeight="1" spans="1:2">
      <c r="A9" s="168" t="s">
        <v>2785</v>
      </c>
      <c r="B9" s="169">
        <v>1068</v>
      </c>
    </row>
    <row r="10" s="156" customFormat="1" ht="30" customHeight="1" spans="1:2">
      <c r="A10" s="167" t="s">
        <v>477</v>
      </c>
      <c r="B10" s="166">
        <f>SUM(B11)</f>
        <v>170</v>
      </c>
    </row>
    <row r="11" ht="30" customHeight="1" spans="1:2">
      <c r="A11" s="168" t="s">
        <v>2786</v>
      </c>
      <c r="B11" s="169">
        <v>170</v>
      </c>
    </row>
  </sheetData>
  <mergeCells count="3">
    <mergeCell ref="A1:B1"/>
    <mergeCell ref="A3:A4"/>
    <mergeCell ref="B3:B4"/>
  </mergeCells>
  <pageMargins left="1.51" right="0.708661417322835" top="0.748031496062992" bottom="0.748031496062992"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7"/>
  <sheetViews>
    <sheetView workbookViewId="0">
      <selection activeCell="I11" sqref="I11"/>
    </sheetView>
  </sheetViews>
  <sheetFormatPr defaultColWidth="9" defaultRowHeight="14.25" outlineLevelCol="6"/>
  <cols>
    <col min="1" max="1" width="12.35" style="111" customWidth="1"/>
    <col min="2" max="2" width="48.375" style="111" customWidth="1"/>
    <col min="3" max="3" width="12.125" style="111" customWidth="1"/>
    <col min="4" max="4" width="11.75" style="111" customWidth="1"/>
    <col min="5" max="5" width="11.375" style="111" customWidth="1"/>
    <col min="6" max="6" width="10.375" style="115" customWidth="1"/>
    <col min="7" max="7" width="11.5" style="115" customWidth="1"/>
    <col min="8" max="16378" width="8.8" style="111"/>
    <col min="16379" max="16384" width="9" style="111"/>
  </cols>
  <sheetData>
    <row r="1" s="111" customFormat="1" ht="18.75" spans="2:7">
      <c r="B1" s="116"/>
      <c r="C1" s="117"/>
      <c r="D1" s="117"/>
      <c r="E1" s="117"/>
      <c r="F1" s="118"/>
      <c r="G1" s="118"/>
    </row>
    <row r="2" s="112" customFormat="1" ht="24" spans="1:7">
      <c r="A2" s="119" t="s">
        <v>2787</v>
      </c>
      <c r="B2" s="119"/>
      <c r="C2" s="119"/>
      <c r="D2" s="119"/>
      <c r="E2" s="119"/>
      <c r="F2" s="119"/>
      <c r="G2" s="119"/>
    </row>
    <row r="3" s="111" customFormat="1" customHeight="1" spans="2:7">
      <c r="B3" s="116"/>
      <c r="F3" s="115"/>
      <c r="G3" s="120" t="s">
        <v>29</v>
      </c>
    </row>
    <row r="4" s="113" customFormat="1" ht="19.5" customHeight="1" spans="1:7">
      <c r="A4" s="121" t="s">
        <v>93</v>
      </c>
      <c r="B4" s="122"/>
      <c r="C4" s="123" t="s">
        <v>94</v>
      </c>
      <c r="D4" s="124" t="s">
        <v>2788</v>
      </c>
      <c r="E4" s="121" t="s">
        <v>96</v>
      </c>
      <c r="F4" s="125"/>
      <c r="G4" s="122"/>
    </row>
    <row r="5" s="113" customFormat="1" ht="60" customHeight="1" spans="1:7">
      <c r="A5" s="126" t="s">
        <v>97</v>
      </c>
      <c r="B5" s="127" t="s">
        <v>98</v>
      </c>
      <c r="C5" s="128"/>
      <c r="D5" s="128"/>
      <c r="E5" s="129" t="s">
        <v>99</v>
      </c>
      <c r="F5" s="130" t="s">
        <v>100</v>
      </c>
      <c r="G5" s="130" t="s">
        <v>101</v>
      </c>
    </row>
    <row r="6" s="113" customFormat="1" ht="60" hidden="1" customHeight="1" spans="1:7">
      <c r="A6" s="131"/>
      <c r="B6" s="131"/>
      <c r="C6" s="131"/>
      <c r="D6" s="131"/>
      <c r="E6" s="131"/>
      <c r="F6" s="130"/>
      <c r="G6" s="130"/>
    </row>
    <row r="7" s="111" customFormat="1" ht="15.6" customHeight="1" spans="1:7">
      <c r="A7" s="132" t="s">
        <v>2789</v>
      </c>
      <c r="B7" s="133" t="s">
        <v>2790</v>
      </c>
      <c r="C7" s="134">
        <v>62516</v>
      </c>
      <c r="D7" s="134">
        <v>63404</v>
      </c>
      <c r="E7" s="135">
        <v>62404</v>
      </c>
      <c r="F7" s="136">
        <v>0.99820845863459</v>
      </c>
      <c r="G7" s="136">
        <v>0.984228124408555</v>
      </c>
    </row>
    <row r="8" s="111" customFormat="1" ht="15.6" customHeight="1" spans="1:7">
      <c r="A8" s="137" t="s">
        <v>2791</v>
      </c>
      <c r="B8" s="133" t="s">
        <v>2792</v>
      </c>
      <c r="C8" s="134">
        <f ca="1">IFERROR(IF(TRUE,tqsn_9,'[4]1'!$A$1),0)</f>
        <v>0</v>
      </c>
      <c r="D8" s="134">
        <v>0</v>
      </c>
      <c r="E8" s="138">
        <v>0</v>
      </c>
      <c r="F8" s="136">
        <v>0</v>
      </c>
      <c r="G8" s="136">
        <v>0</v>
      </c>
    </row>
    <row r="9" s="111" customFormat="1" ht="15.6" customHeight="1" spans="1:7">
      <c r="A9" s="132" t="s">
        <v>2793</v>
      </c>
      <c r="B9" s="133" t="s">
        <v>2794</v>
      </c>
      <c r="C9" s="134">
        <f ca="1">IFERROR(IF(TRUE,tqsn_9,'[4]1'!$A$1),0)</f>
        <v>0</v>
      </c>
      <c r="D9" s="134">
        <v>0</v>
      </c>
      <c r="E9" s="138">
        <v>0</v>
      </c>
      <c r="F9" s="136">
        <v>0</v>
      </c>
      <c r="G9" s="136">
        <v>0</v>
      </c>
    </row>
    <row r="10" s="111" customFormat="1" ht="15.6" customHeight="1" spans="1:7">
      <c r="A10" s="382" t="s">
        <v>2795</v>
      </c>
      <c r="B10" s="133" t="s">
        <v>2796</v>
      </c>
      <c r="C10" s="134">
        <f ca="1">IFERROR(IF(TRUE,tqsn_9,'[4]1'!$A$1),0)</f>
        <v>0</v>
      </c>
      <c r="D10" s="134">
        <v>0</v>
      </c>
      <c r="E10" s="138">
        <v>0</v>
      </c>
      <c r="F10" s="136">
        <v>0</v>
      </c>
      <c r="G10" s="136">
        <v>0</v>
      </c>
    </row>
    <row r="11" s="111" customFormat="1" ht="15.6" customHeight="1" spans="1:7">
      <c r="A11" s="132" t="s">
        <v>2797</v>
      </c>
      <c r="B11" s="133" t="s">
        <v>2798</v>
      </c>
      <c r="C11" s="134">
        <v>1215</v>
      </c>
      <c r="D11" s="134">
        <v>190</v>
      </c>
      <c r="E11" s="138">
        <v>1135</v>
      </c>
      <c r="F11" s="136">
        <v>0.934156378600823</v>
      </c>
      <c r="G11" s="136">
        <v>5.97368421052632</v>
      </c>
    </row>
    <row r="12" s="111" customFormat="1" ht="15.6" customHeight="1" spans="1:7">
      <c r="A12" s="132" t="s">
        <v>2799</v>
      </c>
      <c r="B12" s="133" t="s">
        <v>2800</v>
      </c>
      <c r="C12" s="134">
        <v>408</v>
      </c>
      <c r="D12" s="134">
        <v>62</v>
      </c>
      <c r="E12" s="138">
        <v>380</v>
      </c>
      <c r="F12" s="136">
        <v>0.931372549019608</v>
      </c>
      <c r="G12" s="136">
        <v>6.12903225806452</v>
      </c>
    </row>
    <row r="13" s="111" customFormat="1" ht="15" spans="1:7">
      <c r="A13" s="132" t="s">
        <v>2801</v>
      </c>
      <c r="B13" s="133" t="s">
        <v>2802</v>
      </c>
      <c r="C13" s="134">
        <v>63161</v>
      </c>
      <c r="D13" s="134">
        <v>7846</v>
      </c>
      <c r="E13" s="138">
        <v>52265</v>
      </c>
      <c r="F13" s="136">
        <v>0.827488481816311</v>
      </c>
      <c r="G13" s="136">
        <v>6.66135610502167</v>
      </c>
    </row>
    <row r="14" s="111" customFormat="1" ht="15.6" customHeight="1" spans="1:7">
      <c r="A14" s="132" t="s">
        <v>2803</v>
      </c>
      <c r="B14" s="133" t="s">
        <v>2804</v>
      </c>
      <c r="C14" s="134">
        <f ca="1">IFERROR(IF(TRUE,tqsn_9,'[4]1'!$A$1),0)</f>
        <v>0</v>
      </c>
      <c r="D14" s="134">
        <v>1233</v>
      </c>
      <c r="E14" s="138">
        <v>0</v>
      </c>
      <c r="F14" s="136">
        <v>0</v>
      </c>
      <c r="G14" s="136">
        <v>0</v>
      </c>
    </row>
    <row r="15" s="111" customFormat="1" ht="15.6" customHeight="1" spans="1:7">
      <c r="A15" s="132" t="s">
        <v>2805</v>
      </c>
      <c r="B15" s="133" t="s">
        <v>2806</v>
      </c>
      <c r="C15" s="134">
        <f ca="1">IFERROR(IF(TRUE,tqsn_9,'[4]1'!$A$1),0)</f>
        <v>0</v>
      </c>
      <c r="D15" s="134">
        <v>0</v>
      </c>
      <c r="E15" s="138">
        <v>0</v>
      </c>
      <c r="F15" s="136">
        <v>0</v>
      </c>
      <c r="G15" s="136">
        <v>0</v>
      </c>
    </row>
    <row r="16" s="111" customFormat="1" ht="15.6" customHeight="1" spans="1:7">
      <c r="A16" s="132" t="s">
        <v>2807</v>
      </c>
      <c r="B16" s="133" t="s">
        <v>2808</v>
      </c>
      <c r="C16" s="134">
        <f ca="1">IFERROR(IF(TRUE,tqsn_9,'[4]1'!$A$1),0)</f>
        <v>0</v>
      </c>
      <c r="D16" s="134">
        <v>-179</v>
      </c>
      <c r="E16" s="138">
        <v>0</v>
      </c>
      <c r="F16" s="136">
        <v>0</v>
      </c>
      <c r="G16" s="136">
        <v>0</v>
      </c>
    </row>
    <row r="17" s="111" customFormat="1" ht="15.6" customHeight="1" spans="1:7">
      <c r="A17" s="132" t="s">
        <v>2809</v>
      </c>
      <c r="B17" s="133" t="s">
        <v>2810</v>
      </c>
      <c r="C17" s="134">
        <f ca="1">IFERROR(IF(TRUE,tqsn_9,'[4]1'!$A$1),0)</f>
        <v>0</v>
      </c>
      <c r="D17" s="134">
        <v>1</v>
      </c>
      <c r="E17" s="138">
        <v>0</v>
      </c>
      <c r="F17" s="136">
        <v>0</v>
      </c>
      <c r="G17" s="136">
        <v>0</v>
      </c>
    </row>
    <row r="18" s="111" customFormat="1" ht="15.6" customHeight="1" spans="1:7">
      <c r="A18" s="132" t="s">
        <v>2811</v>
      </c>
      <c r="B18" s="133" t="s">
        <v>2812</v>
      </c>
      <c r="C18" s="134">
        <f ca="1">IFERROR(IF(TRUE,tqsn_9,'[4]1'!$A$1),0)</f>
        <v>0</v>
      </c>
      <c r="D18" s="134">
        <v>0</v>
      </c>
      <c r="E18" s="138">
        <v>0</v>
      </c>
      <c r="F18" s="136">
        <v>0</v>
      </c>
      <c r="G18" s="136">
        <v>0</v>
      </c>
    </row>
    <row r="19" s="111" customFormat="1" ht="15.6" customHeight="1" spans="1:7">
      <c r="A19" s="132" t="s">
        <v>2813</v>
      </c>
      <c r="B19" s="133" t="s">
        <v>2814</v>
      </c>
      <c r="C19" s="134">
        <f ca="1">IFERROR(IF(TRUE,tqsn_9,'[4]1'!$A$1),0)</f>
        <v>0</v>
      </c>
      <c r="D19" s="134">
        <v>0</v>
      </c>
      <c r="E19" s="138">
        <v>0</v>
      </c>
      <c r="F19" s="136">
        <v>0</v>
      </c>
      <c r="G19" s="136">
        <v>0</v>
      </c>
    </row>
    <row r="20" s="111" customFormat="1" ht="15.6" customHeight="1" spans="1:7">
      <c r="A20" s="132" t="s">
        <v>2815</v>
      </c>
      <c r="B20" s="133" t="s">
        <v>2816</v>
      </c>
      <c r="C20" s="134">
        <f ca="1">IFERROR(IF(TRUE,tqsn_9,'[4]1'!$A$1),0)</f>
        <v>0</v>
      </c>
      <c r="D20" s="134">
        <v>0</v>
      </c>
      <c r="E20" s="138">
        <v>0</v>
      </c>
      <c r="F20" s="136">
        <v>0</v>
      </c>
      <c r="G20" s="136">
        <v>0</v>
      </c>
    </row>
    <row r="21" s="111" customFormat="1" ht="15.6" customHeight="1" spans="1:7">
      <c r="A21" s="132" t="s">
        <v>2817</v>
      </c>
      <c r="B21" s="133" t="s">
        <v>2818</v>
      </c>
      <c r="C21" s="134">
        <v>1800</v>
      </c>
      <c r="D21" s="134">
        <v>1943</v>
      </c>
      <c r="E21" s="138">
        <v>1800</v>
      </c>
      <c r="F21" s="136">
        <v>1</v>
      </c>
      <c r="G21" s="136">
        <v>0.926402470406588</v>
      </c>
    </row>
    <row r="22" s="111" customFormat="1" ht="15.6" customHeight="1" spans="1:7">
      <c r="A22" s="132" t="s">
        <v>2819</v>
      </c>
      <c r="B22" s="133" t="s">
        <v>2820</v>
      </c>
      <c r="C22" s="134">
        <f ca="1">IFERROR(IF(TRUE,tqsn_9,'[4]1'!$A$1),0)</f>
        <v>0</v>
      </c>
      <c r="D22" s="134">
        <v>0</v>
      </c>
      <c r="E22" s="138">
        <v>0</v>
      </c>
      <c r="F22" s="136">
        <v>0</v>
      </c>
      <c r="G22" s="136">
        <v>0</v>
      </c>
    </row>
    <row r="23" s="111" customFormat="1" ht="15.6" customHeight="1" spans="1:7">
      <c r="A23" s="132" t="s">
        <v>2821</v>
      </c>
      <c r="B23" s="133" t="s">
        <v>2822</v>
      </c>
      <c r="C23" s="134">
        <f ca="1">IFERROR(IF(TRUE,tqsn_9,'[4]1'!$A$1),0)</f>
        <v>0</v>
      </c>
      <c r="D23" s="134">
        <v>0</v>
      </c>
      <c r="E23" s="138">
        <v>0</v>
      </c>
      <c r="F23" s="136">
        <v>0</v>
      </c>
      <c r="G23" s="136">
        <v>0</v>
      </c>
    </row>
    <row r="24" s="111" customFormat="1" ht="15.6" customHeight="1" spans="1:7">
      <c r="A24" s="132" t="s">
        <v>2823</v>
      </c>
      <c r="B24" s="133" t="s">
        <v>2824</v>
      </c>
      <c r="C24" s="134">
        <f ca="1">IFERROR(IF(TRUE,tqsn_9,'[4]1'!$A$1),0)</f>
        <v>0</v>
      </c>
      <c r="D24" s="134">
        <v>0</v>
      </c>
      <c r="E24" s="138">
        <v>0</v>
      </c>
      <c r="F24" s="136">
        <v>0</v>
      </c>
      <c r="G24" s="136">
        <v>0</v>
      </c>
    </row>
    <row r="25" s="111" customFormat="1" ht="15.6" customHeight="1" spans="1:7">
      <c r="A25" s="132" t="s">
        <v>2825</v>
      </c>
      <c r="B25" s="133" t="s">
        <v>2826</v>
      </c>
      <c r="C25" s="134">
        <f ca="1">IFERROR(IF(TRUE,tqsn_9,'[4]1'!$A$1),0)</f>
        <v>0</v>
      </c>
      <c r="D25" s="134">
        <v>120</v>
      </c>
      <c r="E25" s="138">
        <v>0</v>
      </c>
      <c r="F25" s="136">
        <v>0</v>
      </c>
      <c r="G25" s="136">
        <v>0</v>
      </c>
    </row>
    <row r="26" s="111" customFormat="1" ht="15.6" customHeight="1" spans="1:7">
      <c r="A26" s="132" t="s">
        <v>2827</v>
      </c>
      <c r="B26" s="133" t="s">
        <v>2828</v>
      </c>
      <c r="C26" s="134">
        <f ca="1">IFERROR(IF(TRUE,tqsn_9,'[4]1'!$A$1),0)</f>
        <v>0</v>
      </c>
      <c r="D26" s="134">
        <v>0</v>
      </c>
      <c r="E26" s="138">
        <v>0</v>
      </c>
      <c r="F26" s="136">
        <v>0</v>
      </c>
      <c r="G26" s="136">
        <v>0</v>
      </c>
    </row>
    <row r="27" s="111" customFormat="1" ht="15.6" customHeight="1" spans="1:7">
      <c r="A27" s="132" t="s">
        <v>2829</v>
      </c>
      <c r="B27" s="133" t="s">
        <v>2830</v>
      </c>
      <c r="C27" s="134">
        <f ca="1">IFERROR(IF(TRUE,tqsn_9,'[4]1'!$A$1),0)</f>
        <v>0</v>
      </c>
      <c r="D27" s="134">
        <v>0</v>
      </c>
      <c r="E27" s="138">
        <v>0</v>
      </c>
      <c r="F27" s="136">
        <v>0</v>
      </c>
      <c r="G27" s="136">
        <v>0</v>
      </c>
    </row>
    <row r="28" s="111" customFormat="1" ht="15.6" customHeight="1" spans="1:7">
      <c r="A28" s="132" t="s">
        <v>2831</v>
      </c>
      <c r="B28" s="133" t="s">
        <v>2832</v>
      </c>
      <c r="C28" s="134">
        <f ca="1">IFERROR(IF(TRUE,tqsn_9,'[4]1'!$A$1),0)</f>
        <v>0</v>
      </c>
      <c r="D28" s="134">
        <v>0</v>
      </c>
      <c r="E28" s="138">
        <v>0</v>
      </c>
      <c r="F28" s="136">
        <v>0</v>
      </c>
      <c r="G28" s="136">
        <v>0</v>
      </c>
    </row>
    <row r="29" s="111" customFormat="1" ht="15.6" customHeight="1" spans="1:7">
      <c r="A29" s="132" t="s">
        <v>2833</v>
      </c>
      <c r="B29" s="133" t="s">
        <v>2834</v>
      </c>
      <c r="C29" s="134">
        <f ca="1">IFERROR(IF(TRUE,tqsn_9,'[4]1'!$A$1),0)</f>
        <v>0</v>
      </c>
      <c r="D29" s="134">
        <v>0</v>
      </c>
      <c r="E29" s="138">
        <v>0</v>
      </c>
      <c r="F29" s="136">
        <v>0</v>
      </c>
      <c r="G29" s="136">
        <v>0</v>
      </c>
    </row>
    <row r="30" s="111" customFormat="1" ht="15.6" customHeight="1" spans="1:7">
      <c r="A30" s="132" t="s">
        <v>2835</v>
      </c>
      <c r="B30" s="133" t="s">
        <v>2836</v>
      </c>
      <c r="C30" s="134">
        <f ca="1">IFERROR(IF(TRUE,tqsn_9,'[4]1'!$A$1),0)</f>
        <v>0</v>
      </c>
      <c r="D30" s="134">
        <v>0</v>
      </c>
      <c r="E30" s="138">
        <v>0</v>
      </c>
      <c r="F30" s="136">
        <v>0</v>
      </c>
      <c r="G30" s="136">
        <v>0</v>
      </c>
    </row>
    <row r="31" s="111" customFormat="1" ht="15.6" customHeight="1" spans="1:7">
      <c r="A31" s="139" t="s">
        <v>2837</v>
      </c>
      <c r="B31" s="133" t="s">
        <v>2838</v>
      </c>
      <c r="C31" s="134">
        <f ca="1">IFERROR(IF(TRUE,tqsn_9,'[4]1'!$A$1),0)</f>
        <v>0</v>
      </c>
      <c r="D31" s="134">
        <v>0</v>
      </c>
      <c r="E31" s="138">
        <v>0</v>
      </c>
      <c r="F31" s="136">
        <v>0</v>
      </c>
      <c r="G31" s="136">
        <v>0</v>
      </c>
    </row>
    <row r="32" s="111" customFormat="1" ht="15.6" customHeight="1" spans="1:7">
      <c r="A32" s="139" t="s">
        <v>2839</v>
      </c>
      <c r="B32" s="133" t="s">
        <v>2840</v>
      </c>
      <c r="C32" s="134">
        <f ca="1">IFERROR(IF(TRUE,tqsn_9,'[4]1'!$A$1),0)</f>
        <v>0</v>
      </c>
      <c r="D32" s="134">
        <v>0</v>
      </c>
      <c r="E32" s="138">
        <v>0</v>
      </c>
      <c r="F32" s="136">
        <v>0</v>
      </c>
      <c r="G32" s="136">
        <v>0</v>
      </c>
    </row>
    <row r="33" s="111" customFormat="1" ht="15.6" customHeight="1" spans="1:7">
      <c r="A33" s="132" t="s">
        <v>2841</v>
      </c>
      <c r="B33" s="133" t="s">
        <v>2842</v>
      </c>
      <c r="C33" s="134">
        <f ca="1">IFERROR(IF(TRUE,tqsn_9,'[4]1'!$A$1),0)</f>
        <v>0</v>
      </c>
      <c r="D33" s="134">
        <v>0</v>
      </c>
      <c r="E33" s="138">
        <v>0</v>
      </c>
      <c r="F33" s="136">
        <v>0</v>
      </c>
      <c r="G33" s="136">
        <v>0</v>
      </c>
    </row>
    <row r="34" s="111" customFormat="1" ht="15.6" customHeight="1" spans="1:7">
      <c r="A34" s="132" t="s">
        <v>2843</v>
      </c>
      <c r="B34" s="133" t="s">
        <v>2844</v>
      </c>
      <c r="C34" s="134">
        <f ca="1">IFERROR(IF(TRUE,tqsn_9,'[4]1'!$A$1),0)</f>
        <v>0</v>
      </c>
      <c r="D34" s="134">
        <v>0</v>
      </c>
      <c r="E34" s="138">
        <v>0</v>
      </c>
      <c r="F34" s="136">
        <v>0</v>
      </c>
      <c r="G34" s="136">
        <v>0</v>
      </c>
    </row>
    <row r="35" s="111" customFormat="1" ht="15.6" customHeight="1" spans="1:7">
      <c r="A35" s="132" t="s">
        <v>2845</v>
      </c>
      <c r="B35" s="133" t="s">
        <v>2846</v>
      </c>
      <c r="C35" s="134">
        <f ca="1">IFERROR(IF(TRUE,tqsn_9,'[4]1'!$A$1),0)</f>
        <v>0</v>
      </c>
      <c r="D35" s="134">
        <v>0</v>
      </c>
      <c r="E35" s="138">
        <v>0</v>
      </c>
      <c r="F35" s="136">
        <v>0</v>
      </c>
      <c r="G35" s="136">
        <v>0</v>
      </c>
    </row>
    <row r="36" s="111" customFormat="1" ht="15.6" customHeight="1" spans="1:7">
      <c r="A36" s="132" t="s">
        <v>2847</v>
      </c>
      <c r="B36" s="133" t="s">
        <v>2848</v>
      </c>
      <c r="C36" s="134">
        <f ca="1">IFERROR(IF(TRUE,tqsn_9,'[4]1'!$A$1),0)</f>
        <v>0</v>
      </c>
      <c r="D36" s="134">
        <v>0</v>
      </c>
      <c r="E36" s="138">
        <v>0</v>
      </c>
      <c r="F36" s="136">
        <v>0</v>
      </c>
      <c r="G36" s="136">
        <v>0</v>
      </c>
    </row>
    <row r="37" s="111" customFormat="1" ht="15.6" customHeight="1" spans="1:7">
      <c r="A37" s="132" t="s">
        <v>2849</v>
      </c>
      <c r="B37" s="133" t="s">
        <v>2850</v>
      </c>
      <c r="C37" s="134">
        <f ca="1">IFERROR(IF(TRUE,tqsn_9,'[4]1'!$A$1),0)</f>
        <v>0</v>
      </c>
      <c r="D37" s="134">
        <v>0</v>
      </c>
      <c r="E37" s="138">
        <v>0</v>
      </c>
      <c r="F37" s="136">
        <v>0</v>
      </c>
      <c r="G37" s="136">
        <v>0</v>
      </c>
    </row>
    <row r="38" s="111" customFormat="1" ht="15.6" customHeight="1" spans="1:7">
      <c r="A38" s="132" t="s">
        <v>2851</v>
      </c>
      <c r="B38" s="133" t="s">
        <v>2852</v>
      </c>
      <c r="C38" s="134">
        <f ca="1">IFERROR(IF(TRUE,tqsn_9,'[4]1'!$A$1),0)</f>
        <v>0</v>
      </c>
      <c r="D38" s="134">
        <v>0</v>
      </c>
      <c r="E38" s="138">
        <v>0</v>
      </c>
      <c r="F38" s="136">
        <v>0</v>
      </c>
      <c r="G38" s="136">
        <v>0</v>
      </c>
    </row>
    <row r="39" s="114" customFormat="1" ht="15.6" customHeight="1" spans="1:7">
      <c r="A39" s="132" t="s">
        <v>2853</v>
      </c>
      <c r="B39" s="133" t="s">
        <v>2854</v>
      </c>
      <c r="C39" s="134">
        <f ca="1">IFERROR(IF(TRUE,tqsn_9,'[4]1'!$A$1),0)</f>
        <v>0</v>
      </c>
      <c r="D39" s="134">
        <v>0</v>
      </c>
      <c r="E39" s="138">
        <v>0</v>
      </c>
      <c r="F39" s="136">
        <v>0</v>
      </c>
      <c r="G39" s="136">
        <v>0</v>
      </c>
    </row>
    <row r="40" s="111" customFormat="1" ht="15.6" customHeight="1" spans="1:7">
      <c r="A40" s="132" t="s">
        <v>2855</v>
      </c>
      <c r="B40" s="133" t="s">
        <v>2856</v>
      </c>
      <c r="C40" s="134">
        <f ca="1">IFERROR(IF(TRUE,tqsn_9,'[4]1'!$A$1),0)</f>
        <v>0</v>
      </c>
      <c r="D40" s="134">
        <v>0</v>
      </c>
      <c r="E40" s="138">
        <v>0</v>
      </c>
      <c r="F40" s="136">
        <v>0</v>
      </c>
      <c r="G40" s="136">
        <v>0</v>
      </c>
    </row>
    <row r="41" s="111" customFormat="1" ht="15.6" customHeight="1" spans="1:7">
      <c r="A41" s="132" t="s">
        <v>2857</v>
      </c>
      <c r="B41" s="133" t="s">
        <v>2858</v>
      </c>
      <c r="C41" s="134">
        <f ca="1">IFERROR(IF(TRUE,tqsn_9,'[4]1'!$A$1),0)</f>
        <v>0</v>
      </c>
      <c r="D41" s="134">
        <v>0</v>
      </c>
      <c r="E41" s="138">
        <v>0</v>
      </c>
      <c r="F41" s="136">
        <v>0</v>
      </c>
      <c r="G41" s="136">
        <v>0</v>
      </c>
    </row>
    <row r="42" s="111" customFormat="1" ht="15.6" customHeight="1" spans="1:7">
      <c r="A42" s="132" t="s">
        <v>2859</v>
      </c>
      <c r="B42" s="133" t="s">
        <v>2860</v>
      </c>
      <c r="C42" s="134">
        <f ca="1">IFERROR(IF(TRUE,tqsn_9,'[4]1'!$A$1),0)</f>
        <v>0</v>
      </c>
      <c r="D42" s="134">
        <v>0</v>
      </c>
      <c r="E42" s="138">
        <v>0</v>
      </c>
      <c r="F42" s="136">
        <v>0</v>
      </c>
      <c r="G42" s="136">
        <v>0</v>
      </c>
    </row>
    <row r="43" s="111" customFormat="1" ht="15.6" customHeight="1" spans="1:7">
      <c r="A43" s="132" t="s">
        <v>2861</v>
      </c>
      <c r="B43" s="133" t="s">
        <v>2862</v>
      </c>
      <c r="C43" s="134">
        <f ca="1">IFERROR(IF(TRUE,tqsn_9,'[4]1'!$A$1),0)</f>
        <v>0</v>
      </c>
      <c r="D43" s="134">
        <v>0</v>
      </c>
      <c r="E43" s="138">
        <v>0</v>
      </c>
      <c r="F43" s="136">
        <v>0</v>
      </c>
      <c r="G43" s="136">
        <v>0</v>
      </c>
    </row>
    <row r="44" s="111" customFormat="1" ht="15.6" customHeight="1" spans="1:7">
      <c r="A44" s="132" t="s">
        <v>2863</v>
      </c>
      <c r="B44" s="133" t="s">
        <v>2864</v>
      </c>
      <c r="C44" s="134">
        <f ca="1">IFERROR(IF(TRUE,tqsn_9,'[4]1'!$A$1),0)</f>
        <v>0</v>
      </c>
      <c r="D44" s="134">
        <v>0</v>
      </c>
      <c r="E44" s="138">
        <v>0</v>
      </c>
      <c r="F44" s="136">
        <v>0</v>
      </c>
      <c r="G44" s="136">
        <v>0</v>
      </c>
    </row>
    <row r="45" s="111" customFormat="1" ht="15.6" customHeight="1" spans="1:7">
      <c r="A45" s="132" t="s">
        <v>2865</v>
      </c>
      <c r="B45" s="133" t="s">
        <v>2866</v>
      </c>
      <c r="C45" s="134">
        <f ca="1">IFERROR(IF(TRUE,tqsn_9,'[4]1'!$A$1),0)</f>
        <v>0</v>
      </c>
      <c r="D45" s="134">
        <v>0</v>
      </c>
      <c r="E45" s="138">
        <v>0</v>
      </c>
      <c r="F45" s="136">
        <v>0</v>
      </c>
      <c r="G45" s="136">
        <v>0</v>
      </c>
    </row>
    <row r="46" s="111" customFormat="1" ht="15.6" customHeight="1" spans="1:7">
      <c r="A46" s="132" t="s">
        <v>2867</v>
      </c>
      <c r="B46" s="133" t="s">
        <v>2868</v>
      </c>
      <c r="C46" s="134">
        <f ca="1">IFERROR(IF(TRUE,tqsn_9,'[4]1'!$A$1),0)</f>
        <v>0</v>
      </c>
      <c r="D46" s="134">
        <v>0</v>
      </c>
      <c r="E46" s="138">
        <v>0</v>
      </c>
      <c r="F46" s="136">
        <v>0</v>
      </c>
      <c r="G46" s="136">
        <v>0</v>
      </c>
    </row>
    <row r="47" s="111" customFormat="1" ht="15.6" customHeight="1" spans="1:7">
      <c r="A47" s="132" t="s">
        <v>2869</v>
      </c>
      <c r="B47" s="133" t="s">
        <v>2870</v>
      </c>
      <c r="C47" s="134">
        <f ca="1">IFERROR(IF(TRUE,tqsn_9,'[4]1'!$A$1),0)</f>
        <v>0</v>
      </c>
      <c r="D47" s="134">
        <v>0</v>
      </c>
      <c r="E47" s="138">
        <v>0</v>
      </c>
      <c r="F47" s="136">
        <v>0</v>
      </c>
      <c r="G47" s="136">
        <v>0</v>
      </c>
    </row>
    <row r="48" s="111" customFormat="1" ht="15.6" customHeight="1" spans="1:7">
      <c r="A48" s="132" t="s">
        <v>2871</v>
      </c>
      <c r="B48" s="133" t="s">
        <v>2872</v>
      </c>
      <c r="C48" s="134">
        <v>628</v>
      </c>
      <c r="D48" s="134">
        <v>628</v>
      </c>
      <c r="E48" s="138">
        <v>628</v>
      </c>
      <c r="F48" s="136">
        <v>1</v>
      </c>
      <c r="G48" s="136">
        <v>1</v>
      </c>
    </row>
    <row r="49" s="111" customFormat="1" ht="15.6" customHeight="1" spans="1:7">
      <c r="A49" s="382" t="s">
        <v>2873</v>
      </c>
      <c r="B49" s="140" t="s">
        <v>2874</v>
      </c>
      <c r="C49" s="134">
        <v>3234</v>
      </c>
      <c r="D49" s="134">
        <v>46819</v>
      </c>
      <c r="E49" s="138">
        <v>1243</v>
      </c>
      <c r="F49" s="136">
        <v>0.384353741496599</v>
      </c>
      <c r="G49" s="136">
        <v>0.0265490505991157</v>
      </c>
    </row>
    <row r="50" s="111" customFormat="1" ht="15.6" customHeight="1" spans="1:7">
      <c r="A50" s="383" t="s">
        <v>2875</v>
      </c>
      <c r="B50" s="142" t="s">
        <v>2876</v>
      </c>
      <c r="C50" s="134">
        <f ca="1">IFERROR(IF(TRUE,tqsn_9,'[4]1'!$A$1),0)</f>
        <v>0</v>
      </c>
      <c r="D50" s="134">
        <v>32175</v>
      </c>
      <c r="E50" s="138">
        <v>0</v>
      </c>
      <c r="F50" s="136">
        <v>0</v>
      </c>
      <c r="G50" s="136">
        <v>0</v>
      </c>
    </row>
    <row r="51" s="111" customFormat="1" ht="15.6" customHeight="1" spans="1:7">
      <c r="A51" s="384" t="s">
        <v>2877</v>
      </c>
      <c r="B51" s="144" t="s">
        <v>2878</v>
      </c>
      <c r="C51" s="134">
        <f ca="1">IFERROR(IF(TRUE,tqsn_9,'[4]1'!$A$1),0)</f>
        <v>0</v>
      </c>
      <c r="D51" s="145"/>
      <c r="E51" s="138">
        <v>0</v>
      </c>
      <c r="F51" s="136">
        <v>0</v>
      </c>
      <c r="G51" s="136">
        <v>0</v>
      </c>
    </row>
    <row r="52" s="111" customFormat="1" ht="15.6" customHeight="1" spans="1:7">
      <c r="A52" s="385" t="s">
        <v>2879</v>
      </c>
      <c r="B52" s="133" t="s">
        <v>2880</v>
      </c>
      <c r="C52" s="134">
        <f ca="1">IFERROR(IF(TRUE,tqsn_9,'[4]1'!$A$1),0)</f>
        <v>0</v>
      </c>
      <c r="D52" s="134">
        <v>0</v>
      </c>
      <c r="E52" s="138">
        <v>0</v>
      </c>
      <c r="F52" s="136">
        <v>0</v>
      </c>
      <c r="G52" s="136">
        <v>0</v>
      </c>
    </row>
    <row r="53" s="111" customFormat="1" ht="15.6" customHeight="1" spans="1:7">
      <c r="A53" s="385" t="s">
        <v>2881</v>
      </c>
      <c r="B53" s="133" t="s">
        <v>2882</v>
      </c>
      <c r="C53" s="134">
        <f ca="1">IFERROR(IF(TRUE,tqsn_9,'[4]1'!$A$1),0)</f>
        <v>0</v>
      </c>
      <c r="D53" s="134">
        <v>0</v>
      </c>
      <c r="E53" s="138">
        <v>0</v>
      </c>
      <c r="F53" s="136">
        <v>0</v>
      </c>
      <c r="G53" s="136">
        <v>0</v>
      </c>
    </row>
    <row r="54" s="111" customFormat="1" ht="15.6" customHeight="1" spans="1:7">
      <c r="A54" s="385" t="s">
        <v>2883</v>
      </c>
      <c r="B54" s="133" t="s">
        <v>2884</v>
      </c>
      <c r="C54" s="134">
        <f ca="1">IFERROR(IF(TRUE,tqsn_9,'[4]1'!$A$1),0)</f>
        <v>0</v>
      </c>
      <c r="D54" s="134">
        <v>0</v>
      </c>
      <c r="E54" s="138">
        <v>0</v>
      </c>
      <c r="F54" s="136">
        <v>0</v>
      </c>
      <c r="G54" s="136">
        <v>0</v>
      </c>
    </row>
    <row r="55" s="111" customFormat="1" ht="15.6" customHeight="1" spans="1:7">
      <c r="A55" s="384" t="s">
        <v>2885</v>
      </c>
      <c r="B55" s="146" t="s">
        <v>2886</v>
      </c>
      <c r="C55" s="134">
        <f ca="1">IFERROR(IF(TRUE,tqsn_9,'[4]1'!$A$1),0)</f>
        <v>0</v>
      </c>
      <c r="D55" s="145"/>
      <c r="E55" s="138">
        <v>0</v>
      </c>
      <c r="F55" s="136">
        <v>0</v>
      </c>
      <c r="G55" s="136">
        <v>0</v>
      </c>
    </row>
    <row r="56" s="111" customFormat="1" ht="15.6" customHeight="1" spans="1:7">
      <c r="A56" s="132" t="s">
        <v>2887</v>
      </c>
      <c r="B56" s="133" t="s">
        <v>2888</v>
      </c>
      <c r="C56" s="134">
        <f ca="1">IFERROR(IF(TRUE,tqsn_9,'[4]1'!$A$1),0)</f>
        <v>0</v>
      </c>
      <c r="D56" s="134">
        <v>0</v>
      </c>
      <c r="E56" s="138">
        <v>0</v>
      </c>
      <c r="F56" s="136">
        <v>0</v>
      </c>
      <c r="G56" s="136">
        <v>0</v>
      </c>
    </row>
    <row r="57" s="111" customFormat="1" ht="15.6" customHeight="1" spans="1:7">
      <c r="A57" s="132" t="s">
        <v>2889</v>
      </c>
      <c r="B57" s="133" t="s">
        <v>2890</v>
      </c>
      <c r="C57" s="134">
        <f ca="1">IFERROR(IF(TRUE,tqsn_9,'[4]1'!$A$1),0)</f>
        <v>0</v>
      </c>
      <c r="D57" s="134">
        <v>0</v>
      </c>
      <c r="E57" s="138">
        <v>0</v>
      </c>
      <c r="F57" s="136">
        <v>0</v>
      </c>
      <c r="G57" s="136">
        <v>0</v>
      </c>
    </row>
    <row r="58" s="111" customFormat="1" ht="15.6" customHeight="1" spans="1:7">
      <c r="A58" s="132" t="s">
        <v>2891</v>
      </c>
      <c r="B58" s="133" t="s">
        <v>2892</v>
      </c>
      <c r="C58" s="134">
        <f ca="1">IFERROR(IF(TRUE,tqsn_9,'[4]1'!$A$1),0)</f>
        <v>0</v>
      </c>
      <c r="D58" s="134">
        <v>0</v>
      </c>
      <c r="E58" s="138">
        <v>0</v>
      </c>
      <c r="F58" s="136">
        <v>0</v>
      </c>
      <c r="G58" s="136">
        <v>0</v>
      </c>
    </row>
    <row r="59" s="111" customFormat="1" ht="15.6" customHeight="1" spans="1:7">
      <c r="A59" s="132" t="s">
        <v>2893</v>
      </c>
      <c r="B59" s="133" t="s">
        <v>2894</v>
      </c>
      <c r="C59" s="134">
        <f ca="1">IFERROR(IF(TRUE,tqsn_9,'[4]1'!$A$1),0)</f>
        <v>0</v>
      </c>
      <c r="D59" s="134">
        <v>0</v>
      </c>
      <c r="E59" s="138">
        <v>0</v>
      </c>
      <c r="F59" s="136">
        <v>0</v>
      </c>
      <c r="G59" s="136">
        <v>0</v>
      </c>
    </row>
    <row r="60" s="111" customFormat="1" ht="15.6" customHeight="1" spans="1:7">
      <c r="A60" s="132" t="s">
        <v>2895</v>
      </c>
      <c r="B60" s="133" t="s">
        <v>2896</v>
      </c>
      <c r="C60" s="134">
        <f ca="1">IFERROR(IF(TRUE,tqsn_9,'[4]1'!$A$1),0)</f>
        <v>0</v>
      </c>
      <c r="D60" s="134">
        <v>0</v>
      </c>
      <c r="E60" s="138">
        <v>0</v>
      </c>
      <c r="F60" s="136">
        <v>0</v>
      </c>
      <c r="G60" s="136">
        <v>0</v>
      </c>
    </row>
    <row r="61" s="111" customFormat="1" ht="15.6" customHeight="1" spans="1:7">
      <c r="A61" s="132" t="s">
        <v>2897</v>
      </c>
      <c r="B61" s="133" t="s">
        <v>2898</v>
      </c>
      <c r="C61" s="134">
        <f ca="1">IFERROR(IF(TRUE,tqsn_9,'[4]1'!$A$1),0)</f>
        <v>0</v>
      </c>
      <c r="D61" s="134">
        <v>0</v>
      </c>
      <c r="E61" s="138">
        <v>0</v>
      </c>
      <c r="F61" s="136">
        <v>0</v>
      </c>
      <c r="G61" s="136">
        <v>0</v>
      </c>
    </row>
    <row r="62" s="111" customFormat="1" ht="15.6" customHeight="1" spans="1:7">
      <c r="A62" s="386" t="s">
        <v>2899</v>
      </c>
      <c r="B62" s="148" t="s">
        <v>2900</v>
      </c>
      <c r="C62" s="134">
        <f ca="1">IFERROR(IF(TRUE,tqsn_9,'[4]1'!$A$1),0)</f>
        <v>0</v>
      </c>
      <c r="D62" s="149">
        <v>0</v>
      </c>
      <c r="E62" s="138">
        <v>0</v>
      </c>
      <c r="F62" s="136">
        <v>0</v>
      </c>
      <c r="G62" s="136">
        <v>0</v>
      </c>
    </row>
    <row r="63" s="111" customFormat="1" ht="15.6" customHeight="1" spans="1:7">
      <c r="A63" s="386" t="s">
        <v>2901</v>
      </c>
      <c r="B63" s="148" t="s">
        <v>2902</v>
      </c>
      <c r="C63" s="134">
        <f ca="1">IFERROR(IF(TRUE,tqsn_9,'[4]1'!$A$1),0)</f>
        <v>0</v>
      </c>
      <c r="D63" s="149">
        <v>0</v>
      </c>
      <c r="E63" s="138">
        <v>0</v>
      </c>
      <c r="F63" s="136">
        <v>0</v>
      </c>
      <c r="G63" s="136">
        <v>0</v>
      </c>
    </row>
    <row r="64" s="111" customFormat="1" ht="15.6" customHeight="1" spans="1:7">
      <c r="A64" s="382" t="s">
        <v>2903</v>
      </c>
      <c r="B64" s="140" t="s">
        <v>2904</v>
      </c>
      <c r="C64" s="134">
        <f ca="1">IFERROR(IF(TRUE,tqsn_9,'[4]1'!$A$1),0)</f>
        <v>0</v>
      </c>
      <c r="D64" s="134">
        <v>119700</v>
      </c>
      <c r="E64" s="138">
        <v>0</v>
      </c>
      <c r="F64" s="136">
        <v>0</v>
      </c>
      <c r="G64" s="136">
        <v>0</v>
      </c>
    </row>
    <row r="65" s="111" customFormat="1" ht="15.6" customHeight="1" spans="1:7">
      <c r="A65" s="139" t="s">
        <v>2905</v>
      </c>
      <c r="B65" s="133" t="s">
        <v>2906</v>
      </c>
      <c r="C65" s="134">
        <f ca="1">IFERROR(IF(TRUE,tqsn_9,'[4]1'!$A$1),0)</f>
        <v>0</v>
      </c>
      <c r="D65" s="134">
        <v>0</v>
      </c>
      <c r="E65" s="138">
        <v>0</v>
      </c>
      <c r="F65" s="136">
        <v>0</v>
      </c>
      <c r="G65" s="136">
        <v>0</v>
      </c>
    </row>
    <row r="66" s="111" customFormat="1" ht="15.6" customHeight="1" spans="1:7">
      <c r="A66" s="382" t="s">
        <v>2907</v>
      </c>
      <c r="B66" s="133" t="s">
        <v>2908</v>
      </c>
      <c r="C66" s="134">
        <f ca="1">IFERROR(IF(TRUE,tqsn_9,'[4]1'!$A$1),0)</f>
        <v>0</v>
      </c>
      <c r="D66" s="134">
        <v>0</v>
      </c>
      <c r="E66" s="138">
        <v>0</v>
      </c>
      <c r="F66" s="136">
        <v>0</v>
      </c>
      <c r="G66" s="136">
        <v>0</v>
      </c>
    </row>
    <row r="67" s="111" customFormat="1" ht="15.6" customHeight="1" spans="1:7">
      <c r="A67" s="132" t="s">
        <v>2909</v>
      </c>
      <c r="B67" s="133" t="s">
        <v>2910</v>
      </c>
      <c r="C67" s="134">
        <f ca="1">IFERROR(IF(TRUE,tqsn_9,'[4]1'!$A$1),0)</f>
        <v>0</v>
      </c>
      <c r="D67" s="134">
        <v>0</v>
      </c>
      <c r="E67" s="138">
        <v>0</v>
      </c>
      <c r="F67" s="136">
        <v>0</v>
      </c>
      <c r="G67" s="136">
        <v>0</v>
      </c>
    </row>
    <row r="68" s="111" customFormat="1" ht="15.6" customHeight="1" spans="1:7">
      <c r="A68" s="132" t="s">
        <v>2911</v>
      </c>
      <c r="B68" s="133" t="s">
        <v>1067</v>
      </c>
      <c r="C68" s="134">
        <f ca="1">IFERROR(IF(TRUE,tqsn_9,'[4]1'!$A$1),0)</f>
        <v>0</v>
      </c>
      <c r="D68" s="134">
        <v>0</v>
      </c>
      <c r="E68" s="138">
        <v>0</v>
      </c>
      <c r="F68" s="136">
        <v>0</v>
      </c>
      <c r="G68" s="136">
        <v>0</v>
      </c>
    </row>
    <row r="69" s="111" customFormat="1" ht="15.6" customHeight="1" spans="1:7">
      <c r="A69" s="132" t="s">
        <v>2912</v>
      </c>
      <c r="B69" s="133" t="s">
        <v>226</v>
      </c>
      <c r="C69" s="134">
        <f ca="1">IFERROR(IF(TRUE,tqsn_9,'[4]1'!$A$1),0)</f>
        <v>0</v>
      </c>
      <c r="D69" s="134">
        <v>0</v>
      </c>
      <c r="E69" s="138">
        <v>0</v>
      </c>
      <c r="F69" s="136">
        <v>0</v>
      </c>
      <c r="G69" s="136">
        <v>0</v>
      </c>
    </row>
    <row r="70" s="111" customFormat="1" ht="15.6" customHeight="1" spans="1:7">
      <c r="A70" s="132" t="s">
        <v>2913</v>
      </c>
      <c r="B70" s="133" t="s">
        <v>234</v>
      </c>
      <c r="C70" s="134">
        <f ca="1">IFERROR(IF(TRUE,tqsn_9,'[4]1'!$A$1),0)</f>
        <v>0</v>
      </c>
      <c r="D70" s="134">
        <v>0</v>
      </c>
      <c r="E70" s="138">
        <v>0</v>
      </c>
      <c r="F70" s="136">
        <v>0</v>
      </c>
      <c r="G70" s="136">
        <v>0</v>
      </c>
    </row>
    <row r="71" s="111" customFormat="1" ht="15.6" customHeight="1" spans="1:7">
      <c r="A71" s="132" t="s">
        <v>2914</v>
      </c>
      <c r="B71" s="133" t="s">
        <v>240</v>
      </c>
      <c r="C71" s="134">
        <f ca="1">IFERROR(IF(TRUE,tqsn_9,'[4]1'!$A$1),0)</f>
        <v>0</v>
      </c>
      <c r="D71" s="134">
        <v>0</v>
      </c>
      <c r="E71" s="138">
        <v>0</v>
      </c>
      <c r="F71" s="136">
        <v>0</v>
      </c>
      <c r="G71" s="136">
        <v>0</v>
      </c>
    </row>
    <row r="72" s="111" customFormat="1" ht="15.6" customHeight="1" spans="1:7">
      <c r="A72" s="132" t="s">
        <v>2915</v>
      </c>
      <c r="B72" s="133" t="s">
        <v>2916</v>
      </c>
      <c r="C72" s="134">
        <f ca="1">IFERROR(IF(TRUE,tqsn_9,'[4]1'!$A$1),0)</f>
        <v>0</v>
      </c>
      <c r="D72" s="134">
        <v>0</v>
      </c>
      <c r="E72" s="138">
        <v>0</v>
      </c>
      <c r="F72" s="136">
        <v>0</v>
      </c>
      <c r="G72" s="136">
        <v>0</v>
      </c>
    </row>
    <row r="73" s="111" customFormat="1" ht="15.6" customHeight="1" spans="1:7">
      <c r="A73" s="132" t="s">
        <v>2917</v>
      </c>
      <c r="B73" s="133" t="s">
        <v>2918</v>
      </c>
      <c r="C73" s="134">
        <f ca="1">IFERROR(IF(TRUE,tqsn_9,'[4]1'!$A$1),0)</f>
        <v>0</v>
      </c>
      <c r="D73" s="134">
        <v>0</v>
      </c>
      <c r="E73" s="138">
        <v>0</v>
      </c>
      <c r="F73" s="136">
        <v>0</v>
      </c>
      <c r="G73" s="136">
        <v>0</v>
      </c>
    </row>
    <row r="74" s="111" customFormat="1" ht="15.6" customHeight="1" spans="1:7">
      <c r="A74" s="132" t="s">
        <v>2919</v>
      </c>
      <c r="B74" s="133" t="s">
        <v>2920</v>
      </c>
      <c r="C74" s="134">
        <f ca="1">IFERROR(IF(TRUE,tqsn_9,'[4]1'!$A$1),0)</f>
        <v>0</v>
      </c>
      <c r="D74" s="134">
        <v>0</v>
      </c>
      <c r="E74" s="138">
        <v>0</v>
      </c>
      <c r="F74" s="136">
        <v>0</v>
      </c>
      <c r="G74" s="136">
        <v>0</v>
      </c>
    </row>
    <row r="75" s="111" customFormat="1" ht="15.6" customHeight="1" spans="1:7">
      <c r="A75" s="132" t="s">
        <v>2921</v>
      </c>
      <c r="B75" s="133" t="s">
        <v>2922</v>
      </c>
      <c r="C75" s="134">
        <f ca="1">IFERROR(IF(TRUE,tqsn_9,'[4]1'!$A$1),0)</f>
        <v>0</v>
      </c>
      <c r="D75" s="134">
        <v>0</v>
      </c>
      <c r="E75" s="138">
        <v>0</v>
      </c>
      <c r="F75" s="136">
        <v>0</v>
      </c>
      <c r="G75" s="136">
        <v>0</v>
      </c>
    </row>
    <row r="76" s="111" customFormat="1" ht="15.6" customHeight="1" spans="1:7">
      <c r="A76" s="132" t="s">
        <v>2923</v>
      </c>
      <c r="B76" s="133" t="s">
        <v>2924</v>
      </c>
      <c r="C76" s="134">
        <f ca="1">IFERROR(IF(TRUE,tqsn_9,'[4]1'!$A$1),0)</f>
        <v>0</v>
      </c>
      <c r="D76" s="134">
        <v>0</v>
      </c>
      <c r="E76" s="138">
        <v>0</v>
      </c>
      <c r="F76" s="136">
        <v>0</v>
      </c>
      <c r="G76" s="136">
        <v>0</v>
      </c>
    </row>
    <row r="77" s="111" customFormat="1" ht="15.6" customHeight="1" spans="1:7">
      <c r="A77" s="132" t="s">
        <v>2925</v>
      </c>
      <c r="B77" s="133" t="s">
        <v>2926</v>
      </c>
      <c r="C77" s="134">
        <f ca="1">IFERROR(IF(TRUE,tqsn_9,'[4]1'!$A$1),0)</f>
        <v>0</v>
      </c>
      <c r="D77" s="134">
        <v>0</v>
      </c>
      <c r="E77" s="138">
        <v>0</v>
      </c>
      <c r="F77" s="136">
        <v>0</v>
      </c>
      <c r="G77" s="136">
        <v>0</v>
      </c>
    </row>
    <row r="78" s="111" customFormat="1" ht="15.6" customHeight="1" spans="1:7">
      <c r="A78" s="132" t="s">
        <v>2927</v>
      </c>
      <c r="B78" s="133" t="s">
        <v>246</v>
      </c>
      <c r="C78" s="134">
        <f ca="1">IFERROR(IF(TRUE,tqsn_9,'[4]1'!$A$1),0)</f>
        <v>0</v>
      </c>
      <c r="D78" s="134">
        <v>0</v>
      </c>
      <c r="E78" s="138">
        <v>0</v>
      </c>
      <c r="F78" s="136">
        <v>0</v>
      </c>
      <c r="G78" s="136">
        <v>0</v>
      </c>
    </row>
    <row r="79" s="111" customFormat="1" ht="15.6" customHeight="1" spans="1:7">
      <c r="A79" s="132" t="s">
        <v>2928</v>
      </c>
      <c r="B79" s="133" t="s">
        <v>248</v>
      </c>
      <c r="C79" s="134">
        <f ca="1">IFERROR(IF(TRUE,tqsn_9,'[4]1'!$A$1),0)</f>
        <v>0</v>
      </c>
      <c r="D79" s="134">
        <v>0</v>
      </c>
      <c r="E79" s="138">
        <v>0</v>
      </c>
      <c r="F79" s="136">
        <v>0</v>
      </c>
      <c r="G79" s="136">
        <v>0</v>
      </c>
    </row>
    <row r="80" s="111" customFormat="1" ht="15.6" customHeight="1" spans="1:7">
      <c r="A80" s="132" t="s">
        <v>2929</v>
      </c>
      <c r="B80" s="133" t="s">
        <v>250</v>
      </c>
      <c r="C80" s="134">
        <f ca="1">IFERROR(IF(TRUE,tqsn_9,'[4]1'!$A$1),0)</f>
        <v>0</v>
      </c>
      <c r="D80" s="134">
        <v>0</v>
      </c>
      <c r="E80" s="138">
        <v>0</v>
      </c>
      <c r="F80" s="136">
        <v>0</v>
      </c>
      <c r="G80" s="136">
        <v>0</v>
      </c>
    </row>
    <row r="81" s="111" customFormat="1" ht="15.6" customHeight="1" spans="1:7">
      <c r="A81" s="132" t="s">
        <v>2930</v>
      </c>
      <c r="B81" s="133" t="s">
        <v>252</v>
      </c>
      <c r="C81" s="134">
        <f ca="1">IFERROR(IF(TRUE,tqsn_9,'[4]1'!$A$1),0)</f>
        <v>0</v>
      </c>
      <c r="D81" s="134">
        <v>0</v>
      </c>
      <c r="E81" s="138">
        <v>0</v>
      </c>
      <c r="F81" s="136">
        <v>0</v>
      </c>
      <c r="G81" s="136">
        <v>0</v>
      </c>
    </row>
    <row r="82" s="111" customFormat="1" ht="15.6" customHeight="1" spans="1:7">
      <c r="A82" s="132" t="s">
        <v>2931</v>
      </c>
      <c r="B82" s="133" t="s">
        <v>260</v>
      </c>
      <c r="C82" s="134">
        <f ca="1">IFERROR(IF(TRUE,tqsn_9,'[4]1'!$A$1),0)</f>
        <v>0</v>
      </c>
      <c r="D82" s="134">
        <v>0</v>
      </c>
      <c r="E82" s="138">
        <v>0</v>
      </c>
      <c r="F82" s="136">
        <v>0</v>
      </c>
      <c r="G82" s="136">
        <v>0</v>
      </c>
    </row>
    <row r="83" s="111" customFormat="1" ht="15.6" customHeight="1" spans="1:7">
      <c r="A83" s="132" t="s">
        <v>2932</v>
      </c>
      <c r="B83" s="133" t="s">
        <v>2933</v>
      </c>
      <c r="C83" s="134">
        <f ca="1">IFERROR(IF(TRUE,tqsn_9,'[4]1'!$A$1),0)</f>
        <v>0</v>
      </c>
      <c r="D83" s="134">
        <v>0</v>
      </c>
      <c r="E83" s="138">
        <v>0</v>
      </c>
      <c r="F83" s="136">
        <v>0</v>
      </c>
      <c r="G83" s="136">
        <v>0</v>
      </c>
    </row>
    <row r="84" s="111" customFormat="1" ht="15" spans="1:7">
      <c r="A84" s="132" t="s">
        <v>2934</v>
      </c>
      <c r="B84" s="133" t="s">
        <v>2935</v>
      </c>
      <c r="C84" s="134">
        <f ca="1">IFERROR(IF(TRUE,tqsn_9,'[4]1'!$A$1),0)</f>
        <v>0</v>
      </c>
      <c r="D84" s="134">
        <v>0</v>
      </c>
      <c r="E84" s="138">
        <v>0</v>
      </c>
      <c r="F84" s="136">
        <v>0</v>
      </c>
      <c r="G84" s="136">
        <v>0</v>
      </c>
    </row>
    <row r="85" s="111" customFormat="1" ht="15.6" customHeight="1" spans="1:7">
      <c r="A85" s="132" t="s">
        <v>2936</v>
      </c>
      <c r="B85" s="133" t="s">
        <v>2937</v>
      </c>
      <c r="C85" s="134">
        <v>5</v>
      </c>
      <c r="D85" s="134">
        <v>5</v>
      </c>
      <c r="E85" s="138">
        <v>5</v>
      </c>
      <c r="F85" s="136">
        <v>1</v>
      </c>
      <c r="G85" s="136">
        <v>1</v>
      </c>
    </row>
    <row r="86" s="111" customFormat="1" ht="15.6" customHeight="1" spans="1:7">
      <c r="A86" s="132" t="s">
        <v>2938</v>
      </c>
      <c r="B86" s="133" t="s">
        <v>2939</v>
      </c>
      <c r="C86" s="134">
        <f ca="1">IFERROR(IF(TRUE,tqsn_9,'[4]1'!$A$1),0)</f>
        <v>0</v>
      </c>
      <c r="D86" s="134">
        <v>0</v>
      </c>
      <c r="E86" s="138">
        <v>0</v>
      </c>
      <c r="F86" s="136">
        <v>0</v>
      </c>
      <c r="G86" s="136">
        <v>0</v>
      </c>
    </row>
    <row r="87" s="111" customFormat="1" ht="15.6" customHeight="1" spans="1:7">
      <c r="A87" s="132" t="s">
        <v>2940</v>
      </c>
      <c r="B87" s="133" t="s">
        <v>2941</v>
      </c>
      <c r="C87" s="134">
        <f ca="1">IFERROR(IF(TRUE,tqsn_9,'[4]1'!$A$1),0)</f>
        <v>0</v>
      </c>
      <c r="D87" s="134">
        <v>0</v>
      </c>
      <c r="E87" s="138">
        <v>0</v>
      </c>
      <c r="F87" s="136">
        <v>0</v>
      </c>
      <c r="G87" s="136">
        <v>0</v>
      </c>
    </row>
    <row r="88" s="111" customFormat="1" ht="15.6" customHeight="1" spans="1:7">
      <c r="A88" s="132" t="s">
        <v>2942</v>
      </c>
      <c r="B88" s="150" t="s">
        <v>2943</v>
      </c>
      <c r="C88" s="134">
        <f ca="1">IFERROR(IF(TRUE,tqsn_9,'[4]1'!$A$1),0)</f>
        <v>0</v>
      </c>
      <c r="D88" s="134">
        <v>0</v>
      </c>
      <c r="E88" s="138">
        <v>0</v>
      </c>
      <c r="F88" s="136">
        <v>0</v>
      </c>
      <c r="G88" s="136">
        <v>0</v>
      </c>
    </row>
    <row r="89" s="111" customFormat="1" ht="15.6" customHeight="1" spans="1:7">
      <c r="A89" s="132" t="s">
        <v>2944</v>
      </c>
      <c r="B89" s="133" t="s">
        <v>2945</v>
      </c>
      <c r="C89" s="134">
        <f ca="1">IFERROR(IF(TRUE,tqsn_9,'[4]1'!$A$1),0)</f>
        <v>0</v>
      </c>
      <c r="D89" s="134">
        <v>0</v>
      </c>
      <c r="E89" s="138">
        <v>0</v>
      </c>
      <c r="F89" s="136">
        <v>0</v>
      </c>
      <c r="G89" s="136">
        <v>0</v>
      </c>
    </row>
    <row r="90" s="111" customFormat="1" ht="15.6" customHeight="1" spans="1:7">
      <c r="A90" s="132" t="s">
        <v>2946</v>
      </c>
      <c r="B90" s="133" t="s">
        <v>2947</v>
      </c>
      <c r="C90" s="134">
        <f ca="1">IFERROR(IF(TRUE,tqsn_9,'[4]1'!$A$1),0)</f>
        <v>0</v>
      </c>
      <c r="D90" s="134">
        <v>0</v>
      </c>
      <c r="E90" s="138">
        <v>0</v>
      </c>
      <c r="F90" s="136">
        <v>0</v>
      </c>
      <c r="G90" s="136">
        <v>0</v>
      </c>
    </row>
    <row r="91" s="111" customFormat="1" ht="15.6" customHeight="1" spans="1:7">
      <c r="A91" s="132" t="s">
        <v>2948</v>
      </c>
      <c r="B91" s="133" t="s">
        <v>2949</v>
      </c>
      <c r="C91" s="134">
        <f ca="1">IFERROR(IF(TRUE,tqsn_9,'[4]1'!$A$1),0)</f>
        <v>0</v>
      </c>
      <c r="D91" s="134">
        <v>0</v>
      </c>
      <c r="E91" s="138">
        <v>0</v>
      </c>
      <c r="F91" s="136">
        <v>0</v>
      </c>
      <c r="G91" s="136">
        <v>0</v>
      </c>
    </row>
    <row r="92" s="111" customFormat="1" ht="15.6" customHeight="1" spans="1:7">
      <c r="A92" s="132" t="s">
        <v>2950</v>
      </c>
      <c r="B92" s="133" t="s">
        <v>2951</v>
      </c>
      <c r="C92" s="134">
        <f ca="1">IFERROR(IF(TRUE,tqsn_9,'[4]1'!$A$1),0)</f>
        <v>0</v>
      </c>
      <c r="D92" s="134">
        <v>28</v>
      </c>
      <c r="E92" s="138">
        <v>0</v>
      </c>
      <c r="F92" s="136">
        <v>0</v>
      </c>
      <c r="G92" s="136">
        <v>0</v>
      </c>
    </row>
    <row r="93" s="111" customFormat="1" ht="15.6" customHeight="1" spans="1:7">
      <c r="A93" s="132" t="s">
        <v>2952</v>
      </c>
      <c r="B93" s="133" t="s">
        <v>2953</v>
      </c>
      <c r="C93" s="134">
        <f ca="1">IFERROR(IF(TRUE,tqsn_9,'[4]1'!$A$1),0)</f>
        <v>0</v>
      </c>
      <c r="D93" s="134">
        <v>0</v>
      </c>
      <c r="E93" s="138">
        <v>0</v>
      </c>
      <c r="F93" s="136">
        <v>0</v>
      </c>
      <c r="G93" s="136">
        <v>0</v>
      </c>
    </row>
    <row r="94" s="111" customFormat="1" ht="15.6" customHeight="1" spans="1:7">
      <c r="A94" s="132" t="s">
        <v>2954</v>
      </c>
      <c r="B94" s="133" t="s">
        <v>2955</v>
      </c>
      <c r="C94" s="134">
        <f ca="1">IFERROR(IF(TRUE,tqsn_9,'[4]1'!$A$1),0)</f>
        <v>0</v>
      </c>
      <c r="D94" s="134">
        <v>0</v>
      </c>
      <c r="E94" s="138">
        <v>0</v>
      </c>
      <c r="F94" s="136">
        <v>0</v>
      </c>
      <c r="G94" s="136">
        <v>0</v>
      </c>
    </row>
    <row r="95" s="111" customFormat="1" ht="15.6" customHeight="1" spans="1:7">
      <c r="A95" s="132" t="s">
        <v>2956</v>
      </c>
      <c r="B95" s="133" t="s">
        <v>2957</v>
      </c>
      <c r="C95" s="134">
        <f ca="1">IFERROR(IF(TRUE,tqsn_9,'[4]1'!$A$1),0)</f>
        <v>0</v>
      </c>
      <c r="D95" s="134">
        <v>0</v>
      </c>
      <c r="E95" s="138">
        <v>0</v>
      </c>
      <c r="F95" s="136">
        <v>0</v>
      </c>
      <c r="G95" s="136">
        <v>0</v>
      </c>
    </row>
    <row r="96" s="111" customFormat="1" ht="15.6" customHeight="1" spans="1:7">
      <c r="A96" s="132" t="s">
        <v>2958</v>
      </c>
      <c r="B96" s="133" t="s">
        <v>266</v>
      </c>
      <c r="C96" s="134">
        <f ca="1">IFERROR(IF(TRUE,tqsn_9,'[4]1'!$A$1),0)</f>
        <v>0</v>
      </c>
      <c r="D96" s="134">
        <v>0</v>
      </c>
      <c r="E96" s="138">
        <v>0</v>
      </c>
      <c r="F96" s="136">
        <v>0</v>
      </c>
      <c r="G96" s="136">
        <v>0</v>
      </c>
    </row>
    <row r="97" s="111" customFormat="1" ht="15.6" customHeight="1" spans="1:7">
      <c r="A97" s="132" t="s">
        <v>2959</v>
      </c>
      <c r="B97" s="133" t="s">
        <v>268</v>
      </c>
      <c r="C97" s="134">
        <f ca="1">IFERROR(IF(TRUE,tqsn_9,'[4]1'!$A$1),0)</f>
        <v>0</v>
      </c>
      <c r="D97" s="134">
        <v>0</v>
      </c>
      <c r="E97" s="138">
        <v>0</v>
      </c>
      <c r="F97" s="136">
        <v>0</v>
      </c>
      <c r="G97" s="136">
        <v>0</v>
      </c>
    </row>
    <row r="98" s="111" customFormat="1" ht="15.6" customHeight="1" spans="1:7">
      <c r="A98" s="132" t="s">
        <v>2960</v>
      </c>
      <c r="B98" s="133" t="s">
        <v>270</v>
      </c>
      <c r="C98" s="134">
        <f ca="1">IFERROR(IF(TRUE,tqsn_9,'[4]1'!$A$1),0)</f>
        <v>0</v>
      </c>
      <c r="D98" s="134">
        <v>0</v>
      </c>
      <c r="E98" s="138">
        <v>0</v>
      </c>
      <c r="F98" s="136">
        <v>0</v>
      </c>
      <c r="G98" s="136">
        <v>0</v>
      </c>
    </row>
    <row r="99" s="111" customFormat="1" ht="15.6" customHeight="1" spans="1:7">
      <c r="A99" s="132" t="s">
        <v>2961</v>
      </c>
      <c r="B99" s="133" t="s">
        <v>272</v>
      </c>
      <c r="C99" s="134">
        <f ca="1">IFERROR(IF(TRUE,tqsn_9,'[4]1'!$A$1),0)</f>
        <v>0</v>
      </c>
      <c r="D99" s="134">
        <v>0</v>
      </c>
      <c r="E99" s="138">
        <v>0</v>
      </c>
      <c r="F99" s="136">
        <v>0</v>
      </c>
      <c r="G99" s="136">
        <v>0</v>
      </c>
    </row>
    <row r="100" s="111" customFormat="1" ht="15.6" customHeight="1" spans="1:7">
      <c r="A100" s="132" t="s">
        <v>2962</v>
      </c>
      <c r="B100" s="133" t="s">
        <v>274</v>
      </c>
      <c r="C100" s="134">
        <f ca="1">IFERROR(IF(TRUE,tqsn_9,'[4]1'!$A$1),0)</f>
        <v>0</v>
      </c>
      <c r="D100" s="134">
        <v>0</v>
      </c>
      <c r="E100" s="138">
        <v>0</v>
      </c>
      <c r="F100" s="136">
        <v>0</v>
      </c>
      <c r="G100" s="136">
        <v>0</v>
      </c>
    </row>
    <row r="101" s="111" customFormat="1" ht="15.6" customHeight="1" spans="1:7">
      <c r="A101" s="132" t="s">
        <v>2963</v>
      </c>
      <c r="B101" s="133" t="s">
        <v>276</v>
      </c>
      <c r="C101" s="134">
        <f ca="1">IFERROR(IF(TRUE,tqsn_9,'[4]1'!$A$1),0)</f>
        <v>0</v>
      </c>
      <c r="D101" s="134">
        <v>0</v>
      </c>
      <c r="E101" s="138">
        <v>0</v>
      </c>
      <c r="F101" s="136">
        <v>0</v>
      </c>
      <c r="G101" s="136">
        <v>0</v>
      </c>
    </row>
    <row r="102" s="111" customFormat="1" ht="15.6" customHeight="1" spans="1:7">
      <c r="A102" s="132" t="s">
        <v>2964</v>
      </c>
      <c r="B102" s="133" t="s">
        <v>2965</v>
      </c>
      <c r="C102" s="134">
        <f ca="1">IFERROR(IF(TRUE,tqsn_9,'[4]1'!$A$1),0)</f>
        <v>0</v>
      </c>
      <c r="D102" s="134">
        <v>0</v>
      </c>
      <c r="E102" s="138">
        <v>0</v>
      </c>
      <c r="F102" s="136">
        <v>0</v>
      </c>
      <c r="G102" s="136">
        <v>0</v>
      </c>
    </row>
    <row r="103" s="111" customFormat="1" ht="15.6" customHeight="1" spans="1:7">
      <c r="A103" s="132" t="s">
        <v>2966</v>
      </c>
      <c r="B103" s="133" t="s">
        <v>2967</v>
      </c>
      <c r="C103" s="134">
        <f ca="1">IFERROR(IF(TRUE,tqsn_9,'[4]1'!$A$1),0)</f>
        <v>0</v>
      </c>
      <c r="D103" s="134">
        <v>0</v>
      </c>
      <c r="E103" s="138">
        <v>0</v>
      </c>
      <c r="F103" s="136">
        <v>0</v>
      </c>
      <c r="G103" s="136">
        <v>0</v>
      </c>
    </row>
    <row r="104" s="111" customFormat="1" ht="15.6" customHeight="1" spans="1:7">
      <c r="A104" s="132" t="s">
        <v>2968</v>
      </c>
      <c r="B104" s="133" t="s">
        <v>318</v>
      </c>
      <c r="C104" s="134">
        <f ca="1">IFERROR(IF(TRUE,tqsn_9,'[4]1'!$A$1),0)</f>
        <v>0</v>
      </c>
      <c r="D104" s="134">
        <v>0</v>
      </c>
      <c r="E104" s="138">
        <v>0</v>
      </c>
      <c r="F104" s="136">
        <v>0</v>
      </c>
      <c r="G104" s="136">
        <v>0</v>
      </c>
    </row>
    <row r="105" s="111" customFormat="1" ht="15.6" customHeight="1" spans="1:7">
      <c r="A105" s="132" t="s">
        <v>2969</v>
      </c>
      <c r="B105" s="133" t="s">
        <v>324</v>
      </c>
      <c r="C105" s="134">
        <f ca="1">IFERROR(IF(TRUE,tqsn_9,'[4]1'!$A$1),0)</f>
        <v>0</v>
      </c>
      <c r="D105" s="134">
        <v>0</v>
      </c>
      <c r="E105" s="138">
        <v>0</v>
      </c>
      <c r="F105" s="136">
        <v>0</v>
      </c>
      <c r="G105" s="136">
        <v>0</v>
      </c>
    </row>
    <row r="106" s="111" customFormat="1" ht="15.6" customHeight="1" spans="1:7">
      <c r="A106" s="132" t="s">
        <v>2970</v>
      </c>
      <c r="B106" s="133" t="s">
        <v>326</v>
      </c>
      <c r="C106" s="134">
        <f ca="1">IFERROR(IF(TRUE,tqsn_9,'[4]1'!$A$1),0)</f>
        <v>0</v>
      </c>
      <c r="D106" s="134">
        <v>0</v>
      </c>
      <c r="E106" s="138">
        <v>0</v>
      </c>
      <c r="F106" s="136">
        <v>0</v>
      </c>
      <c r="G106" s="136">
        <v>0</v>
      </c>
    </row>
    <row r="107" s="111" customFormat="1" ht="15.6" customHeight="1" spans="1:7">
      <c r="A107" s="132" t="s">
        <v>2971</v>
      </c>
      <c r="B107" s="133" t="s">
        <v>2972</v>
      </c>
      <c r="C107" s="134">
        <f ca="1">IFERROR(IF(TRUE,tqsn_9,'[4]1'!$A$1),0)</f>
        <v>0</v>
      </c>
      <c r="D107" s="134">
        <v>0</v>
      </c>
      <c r="E107" s="138">
        <v>0</v>
      </c>
      <c r="F107" s="136">
        <v>0</v>
      </c>
      <c r="G107" s="136">
        <v>0</v>
      </c>
    </row>
    <row r="108" s="111" customFormat="1" ht="15.6" customHeight="1" spans="1:7">
      <c r="A108" s="132" t="s">
        <v>2973</v>
      </c>
      <c r="B108" s="133" t="s">
        <v>1600</v>
      </c>
      <c r="C108" s="134">
        <f ca="1">IFERROR(IF(TRUE,tqsn_9,'[4]1'!$A$1),0)</f>
        <v>0</v>
      </c>
      <c r="D108" s="134">
        <v>0</v>
      </c>
      <c r="E108" s="138">
        <v>0</v>
      </c>
      <c r="F108" s="136">
        <v>0</v>
      </c>
      <c r="G108" s="136">
        <v>0</v>
      </c>
    </row>
    <row r="109" s="111" customFormat="1" ht="15.6" customHeight="1" spans="1:7">
      <c r="A109" s="132" t="s">
        <v>2974</v>
      </c>
      <c r="B109" s="133" t="s">
        <v>348</v>
      </c>
      <c r="C109" s="134">
        <f ca="1">IFERROR(IF(TRUE,tqsn_9,'[4]1'!$A$1),0)</f>
        <v>0</v>
      </c>
      <c r="D109" s="134">
        <v>0</v>
      </c>
      <c r="E109" s="138">
        <v>0</v>
      </c>
      <c r="F109" s="136">
        <v>0</v>
      </c>
      <c r="G109" s="136">
        <v>0</v>
      </c>
    </row>
    <row r="110" s="111" customFormat="1" ht="15.6" customHeight="1" spans="1:7">
      <c r="A110" s="132" t="s">
        <v>2975</v>
      </c>
      <c r="B110" s="133" t="s">
        <v>2976</v>
      </c>
      <c r="C110" s="134">
        <f ca="1">IFERROR(IF(TRUE,tqsn_9,'[4]1'!$A$1),0)</f>
        <v>0</v>
      </c>
      <c r="D110" s="134">
        <v>0</v>
      </c>
      <c r="E110" s="138">
        <v>0</v>
      </c>
      <c r="F110" s="136">
        <v>0</v>
      </c>
      <c r="G110" s="136">
        <v>0</v>
      </c>
    </row>
    <row r="111" s="111" customFormat="1" ht="15.6" customHeight="1" spans="1:7">
      <c r="A111" s="132" t="s">
        <v>2977</v>
      </c>
      <c r="B111" s="133" t="s">
        <v>2978</v>
      </c>
      <c r="C111" s="134">
        <f ca="1">IFERROR(IF(TRUE,tqsn_9,'[4]1'!$A$1),0)</f>
        <v>0</v>
      </c>
      <c r="D111" s="134">
        <v>0</v>
      </c>
      <c r="E111" s="138">
        <v>0</v>
      </c>
      <c r="F111" s="136">
        <v>0</v>
      </c>
      <c r="G111" s="136">
        <v>0</v>
      </c>
    </row>
    <row r="112" s="111" customFormat="1" ht="15.6" customHeight="1" spans="1:7">
      <c r="A112" s="132" t="s">
        <v>2979</v>
      </c>
      <c r="B112" s="133" t="s">
        <v>2980</v>
      </c>
      <c r="C112" s="134">
        <f ca="1">IFERROR(IF(TRUE,tqsn_9,'[4]1'!$A$1),0)</f>
        <v>0</v>
      </c>
      <c r="D112" s="134">
        <v>0</v>
      </c>
      <c r="E112" s="138">
        <v>0</v>
      </c>
      <c r="F112" s="136">
        <v>0</v>
      </c>
      <c r="G112" s="136">
        <v>0</v>
      </c>
    </row>
    <row r="113" s="111" customFormat="1" ht="15.6" customHeight="1" spans="1:7">
      <c r="A113" s="132" t="s">
        <v>2981</v>
      </c>
      <c r="B113" s="133" t="s">
        <v>2982</v>
      </c>
      <c r="C113" s="134">
        <f ca="1">IFERROR(IF(TRUE,tqsn_9,'[4]1'!$A$1),0)</f>
        <v>0</v>
      </c>
      <c r="D113" s="134">
        <v>0</v>
      </c>
      <c r="E113" s="138">
        <v>0</v>
      </c>
      <c r="F113" s="136">
        <v>0</v>
      </c>
      <c r="G113" s="136">
        <v>0</v>
      </c>
    </row>
    <row r="114" s="111" customFormat="1" ht="15.6" customHeight="1" spans="1:7">
      <c r="A114" s="132" t="s">
        <v>2983</v>
      </c>
      <c r="B114" s="133" t="s">
        <v>2984</v>
      </c>
      <c r="C114" s="134">
        <f ca="1">IFERROR(IF(TRUE,tqsn_9,'[4]1'!$A$1),0)</f>
        <v>0</v>
      </c>
      <c r="D114" s="134">
        <v>0</v>
      </c>
      <c r="E114" s="151"/>
      <c r="F114" s="151"/>
      <c r="G114" s="151"/>
    </row>
    <row r="115" s="111" customFormat="1" ht="15.6" customHeight="1" spans="1:7">
      <c r="A115" s="132" t="s">
        <v>2985</v>
      </c>
      <c r="B115" s="133" t="s">
        <v>2986</v>
      </c>
      <c r="C115" s="134">
        <f ca="1">IFERROR(IF(TRUE,tqsn_9,'[4]1'!$A$1),0)</f>
        <v>0</v>
      </c>
      <c r="D115" s="134">
        <v>0</v>
      </c>
      <c r="E115" s="151"/>
      <c r="F115" s="151"/>
      <c r="G115" s="151"/>
    </row>
    <row r="116" s="111" customFormat="1" ht="15.6" customHeight="1" spans="1:7">
      <c r="A116" s="132" t="s">
        <v>2987</v>
      </c>
      <c r="B116" s="133" t="s">
        <v>2988</v>
      </c>
      <c r="C116" s="134">
        <f ca="1">IFERROR(IF(TRUE,tqsn_9,'[4]1'!$A$1),0)</f>
        <v>0</v>
      </c>
      <c r="D116" s="134">
        <v>0</v>
      </c>
      <c r="E116" s="151"/>
      <c r="F116" s="151"/>
      <c r="G116" s="151"/>
    </row>
    <row r="117" s="111" customFormat="1" ht="15.6" customHeight="1" spans="1:7">
      <c r="A117" s="132" t="s">
        <v>2989</v>
      </c>
      <c r="B117" s="133" t="s">
        <v>2990</v>
      </c>
      <c r="C117" s="134">
        <f ca="1">IFERROR(IF(TRUE,tqsn_9,'[4]1'!$A$1),0)</f>
        <v>0</v>
      </c>
      <c r="D117" s="134">
        <v>0</v>
      </c>
      <c r="E117" s="151"/>
      <c r="F117" s="151"/>
      <c r="G117" s="151"/>
    </row>
    <row r="118" s="111" customFormat="1" ht="15.6" customHeight="1" spans="1:7">
      <c r="A118" s="132" t="s">
        <v>2991</v>
      </c>
      <c r="B118" s="133" t="s">
        <v>2992</v>
      </c>
      <c r="C118" s="134">
        <f ca="1">IFERROR(IF(TRUE,tqsn_9,'[4]1'!$A$1),0)</f>
        <v>0</v>
      </c>
      <c r="D118" s="134">
        <v>0</v>
      </c>
      <c r="E118" s="138">
        <v>0</v>
      </c>
      <c r="F118" s="136">
        <v>0</v>
      </c>
      <c r="G118" s="136">
        <v>0</v>
      </c>
    </row>
    <row r="119" s="111" customFormat="1" ht="15.6" customHeight="1" spans="1:7">
      <c r="A119" s="132" t="s">
        <v>2993</v>
      </c>
      <c r="B119" s="133" t="s">
        <v>2994</v>
      </c>
      <c r="C119" s="134">
        <f ca="1">IFERROR(IF(TRUE,tqsn_9,'[4]1'!$A$1),0)</f>
        <v>0</v>
      </c>
      <c r="D119" s="134">
        <v>0</v>
      </c>
      <c r="E119" s="138">
        <v>0</v>
      </c>
      <c r="F119" s="136">
        <v>0</v>
      </c>
      <c r="G119" s="136">
        <v>0</v>
      </c>
    </row>
    <row r="120" s="111" customFormat="1" ht="15.6" customHeight="1" spans="1:7">
      <c r="A120" s="132" t="s">
        <v>2995</v>
      </c>
      <c r="B120" s="133" t="s">
        <v>2996</v>
      </c>
      <c r="C120" s="134">
        <f ca="1">IFERROR(IF(TRUE,tqsn_9,'[4]1'!$A$1),0)</f>
        <v>0</v>
      </c>
      <c r="D120" s="134">
        <v>0</v>
      </c>
      <c r="E120" s="138">
        <v>0</v>
      </c>
      <c r="F120" s="136">
        <v>0</v>
      </c>
      <c r="G120" s="136">
        <v>0</v>
      </c>
    </row>
    <row r="121" s="111" customFormat="1" ht="15.6" customHeight="1" spans="1:7">
      <c r="A121" s="132" t="s">
        <v>2997</v>
      </c>
      <c r="B121" s="133" t="s">
        <v>378</v>
      </c>
      <c r="C121" s="134">
        <f ca="1">IFERROR(IF(TRUE,tqsn_9,'[4]1'!$A$1),0)</f>
        <v>0</v>
      </c>
      <c r="D121" s="134">
        <v>0</v>
      </c>
      <c r="E121" s="138">
        <v>0</v>
      </c>
      <c r="F121" s="136">
        <v>0</v>
      </c>
      <c r="G121" s="136">
        <v>0</v>
      </c>
    </row>
    <row r="122" s="111" customFormat="1" ht="15.6" customHeight="1" spans="1:7">
      <c r="A122" s="132" t="s">
        <v>2998</v>
      </c>
      <c r="B122" s="133" t="s">
        <v>2999</v>
      </c>
      <c r="C122" s="134">
        <v>2310</v>
      </c>
      <c r="D122" s="134">
        <v>59</v>
      </c>
      <c r="E122" s="138">
        <v>0</v>
      </c>
      <c r="F122" s="136">
        <v>0</v>
      </c>
      <c r="G122" s="136">
        <v>0</v>
      </c>
    </row>
    <row r="123" s="111" customFormat="1" ht="15.6" customHeight="1" spans="1:7">
      <c r="A123" s="132" t="s">
        <v>3000</v>
      </c>
      <c r="B123" s="133" t="s">
        <v>3001</v>
      </c>
      <c r="C123" s="134">
        <f ca="1">IFERROR(IF(TRUE,tqsn_9,'[4]1'!$A$1),0)</f>
        <v>0</v>
      </c>
      <c r="D123" s="134">
        <v>0</v>
      </c>
      <c r="E123" s="138">
        <v>0</v>
      </c>
      <c r="F123" s="136">
        <v>0</v>
      </c>
      <c r="G123" s="136">
        <v>0</v>
      </c>
    </row>
    <row r="124" s="111" customFormat="1" ht="15.6" customHeight="1" spans="1:7">
      <c r="A124" s="132" t="s">
        <v>3002</v>
      </c>
      <c r="B124" s="133" t="s">
        <v>3003</v>
      </c>
      <c r="C124" s="134">
        <f ca="1">IFERROR(IF(TRUE,tqsn_9,'[4]1'!$A$1),0)</f>
        <v>0</v>
      </c>
      <c r="D124" s="134">
        <v>0</v>
      </c>
      <c r="E124" s="138">
        <v>0</v>
      </c>
      <c r="F124" s="136">
        <v>0</v>
      </c>
      <c r="G124" s="136">
        <v>0</v>
      </c>
    </row>
    <row r="125" s="111" customFormat="1" ht="15.6" customHeight="1" spans="1:7">
      <c r="A125" s="132" t="s">
        <v>3004</v>
      </c>
      <c r="B125" s="133" t="s">
        <v>3005</v>
      </c>
      <c r="C125" s="134">
        <f ca="1">IFERROR(IF(TRUE,tqsn_9,'[4]1'!$A$1),0)</f>
        <v>0</v>
      </c>
      <c r="D125" s="134">
        <v>505</v>
      </c>
      <c r="E125" s="138">
        <v>0</v>
      </c>
      <c r="F125" s="136">
        <v>0</v>
      </c>
      <c r="G125" s="136">
        <v>0</v>
      </c>
    </row>
    <row r="126" s="111" customFormat="1" ht="15.6" customHeight="1" spans="1:7">
      <c r="A126" s="132" t="s">
        <v>3006</v>
      </c>
      <c r="B126" s="133" t="s">
        <v>3007</v>
      </c>
      <c r="C126" s="134">
        <f ca="1">IFERROR(IF(TRUE,tqsn_9,'[4]1'!$A$1),0)</f>
        <v>0</v>
      </c>
      <c r="D126" s="134">
        <v>0</v>
      </c>
      <c r="E126" s="138">
        <v>0</v>
      </c>
      <c r="F126" s="136">
        <v>0</v>
      </c>
      <c r="G126" s="136">
        <v>0</v>
      </c>
    </row>
    <row r="127" s="111" customFormat="1" ht="15.6" customHeight="1" spans="1:7">
      <c r="A127" s="132" t="s">
        <v>3008</v>
      </c>
      <c r="B127" s="133" t="s">
        <v>3009</v>
      </c>
      <c r="C127" s="134">
        <f ca="1">IFERROR(IF(TRUE,tqsn_9,'[4]1'!$A$1),0)</f>
        <v>0</v>
      </c>
      <c r="D127" s="134">
        <v>0</v>
      </c>
      <c r="E127" s="138">
        <v>0</v>
      </c>
      <c r="F127" s="136">
        <v>0</v>
      </c>
      <c r="G127" s="136">
        <v>0</v>
      </c>
    </row>
    <row r="128" s="111" customFormat="1" ht="15.6" customHeight="1" spans="1:7">
      <c r="A128" s="132" t="s">
        <v>3010</v>
      </c>
      <c r="B128" s="133" t="s">
        <v>3011</v>
      </c>
      <c r="C128" s="134">
        <f ca="1">IFERROR(IF(TRUE,tqsn_9,'[4]1'!$A$1),0)</f>
        <v>0</v>
      </c>
      <c r="D128" s="134">
        <v>0</v>
      </c>
      <c r="E128" s="138">
        <v>0</v>
      </c>
      <c r="F128" s="136">
        <v>0</v>
      </c>
      <c r="G128" s="136">
        <v>0</v>
      </c>
    </row>
    <row r="129" s="111" customFormat="1" ht="15.6" customHeight="1" spans="1:7">
      <c r="A129" s="132" t="s">
        <v>3012</v>
      </c>
      <c r="B129" s="133" t="s">
        <v>3013</v>
      </c>
      <c r="C129" s="134">
        <f ca="1">IFERROR(IF(TRUE,tqsn_9,'[4]1'!$A$1),0)</f>
        <v>0</v>
      </c>
      <c r="D129" s="134">
        <v>0</v>
      </c>
      <c r="E129" s="138">
        <v>0</v>
      </c>
      <c r="F129" s="136">
        <v>0</v>
      </c>
      <c r="G129" s="136">
        <v>0</v>
      </c>
    </row>
    <row r="130" s="111" customFormat="1" ht="15.6" customHeight="1" spans="1:7">
      <c r="A130" s="132" t="s">
        <v>3014</v>
      </c>
      <c r="B130" s="133" t="s">
        <v>3015</v>
      </c>
      <c r="C130" s="134">
        <f ca="1">IFERROR(IF(TRUE,tqsn_9,'[4]1'!$A$1),0)</f>
        <v>0</v>
      </c>
      <c r="D130" s="134">
        <v>0</v>
      </c>
      <c r="E130" s="138">
        <v>0</v>
      </c>
      <c r="F130" s="136">
        <v>0</v>
      </c>
      <c r="G130" s="136">
        <v>0</v>
      </c>
    </row>
    <row r="131" s="111" customFormat="1" ht="15.6" customHeight="1" spans="1:7">
      <c r="A131" s="132" t="s">
        <v>3016</v>
      </c>
      <c r="B131" s="133" t="s">
        <v>3017</v>
      </c>
      <c r="C131" s="134">
        <f ca="1">IFERROR(IF(TRUE,tqsn_9,'[4]1'!$A$1),0)</f>
        <v>0</v>
      </c>
      <c r="D131" s="134">
        <v>0</v>
      </c>
      <c r="E131" s="138">
        <v>0</v>
      </c>
      <c r="F131" s="136">
        <v>0</v>
      </c>
      <c r="G131" s="136">
        <v>0</v>
      </c>
    </row>
    <row r="132" s="111" customFormat="1" ht="15.6" customHeight="1" spans="1:7">
      <c r="A132" s="132" t="s">
        <v>3018</v>
      </c>
      <c r="B132" s="133" t="s">
        <v>3019</v>
      </c>
      <c r="C132" s="134">
        <f ca="1">IFERROR(IF(TRUE,tqsn_9,'[4]1'!$A$1),0)</f>
        <v>0</v>
      </c>
      <c r="D132" s="134">
        <v>0</v>
      </c>
      <c r="E132" s="138">
        <v>0</v>
      </c>
      <c r="F132" s="136">
        <v>0</v>
      </c>
      <c r="G132" s="136">
        <v>0</v>
      </c>
    </row>
    <row r="133" s="111" customFormat="1" ht="15.6" customHeight="1" spans="1:7">
      <c r="A133" s="132" t="s">
        <v>3020</v>
      </c>
      <c r="B133" s="133" t="s">
        <v>3021</v>
      </c>
      <c r="C133" s="134">
        <f ca="1">IFERROR(IF(TRUE,tqsn_9,'[4]1'!$A$1),0)</f>
        <v>0</v>
      </c>
      <c r="D133" s="134">
        <v>0</v>
      </c>
      <c r="E133" s="138">
        <v>0</v>
      </c>
      <c r="F133" s="136">
        <v>0</v>
      </c>
      <c r="G133" s="136">
        <v>0</v>
      </c>
    </row>
    <row r="134" s="111" customFormat="1" ht="15.6" customHeight="1" spans="1:7">
      <c r="A134" s="132" t="s">
        <v>3022</v>
      </c>
      <c r="B134" s="133" t="s">
        <v>3023</v>
      </c>
      <c r="C134" s="134">
        <f ca="1">IFERROR(IF(TRUE,tqsn_9,'[4]1'!$A$1),0)</f>
        <v>0</v>
      </c>
      <c r="D134" s="134">
        <v>0</v>
      </c>
      <c r="E134" s="138">
        <v>0</v>
      </c>
      <c r="F134" s="136">
        <v>0</v>
      </c>
      <c r="G134" s="136">
        <v>0</v>
      </c>
    </row>
    <row r="135" s="111" customFormat="1" ht="15.6" customHeight="1" spans="1:7">
      <c r="A135" s="132" t="s">
        <v>3024</v>
      </c>
      <c r="B135" s="133" t="s">
        <v>3025</v>
      </c>
      <c r="C135" s="134">
        <f ca="1">IFERROR(IF(TRUE,tqsn_9,'[4]1'!$A$1),0)</f>
        <v>0</v>
      </c>
      <c r="D135" s="134">
        <v>0</v>
      </c>
      <c r="E135" s="138">
        <v>0</v>
      </c>
      <c r="F135" s="136">
        <v>0</v>
      </c>
      <c r="G135" s="136">
        <v>0</v>
      </c>
    </row>
    <row r="136" s="111" customFormat="1" ht="15.6" customHeight="1" spans="1:7">
      <c r="A136" s="132" t="s">
        <v>3026</v>
      </c>
      <c r="B136" s="133" t="s">
        <v>3027</v>
      </c>
      <c r="C136" s="134">
        <v>8939</v>
      </c>
      <c r="D136" s="134">
        <v>414</v>
      </c>
      <c r="E136" s="138">
        <v>8586</v>
      </c>
      <c r="F136" s="136">
        <v>0.960510124174964</v>
      </c>
      <c r="G136" s="136">
        <v>20.7391304347826</v>
      </c>
    </row>
    <row r="137" s="111" customFormat="1" ht="15.6" customHeight="1" spans="1:7">
      <c r="A137" s="132" t="s">
        <v>3028</v>
      </c>
      <c r="B137" s="133" t="s">
        <v>2999</v>
      </c>
      <c r="C137" s="134">
        <f ca="1">IFERROR(IF(TRUE,tqsn_9,'[4]1'!$A$1),0)</f>
        <v>0</v>
      </c>
      <c r="D137" s="134">
        <v>0</v>
      </c>
      <c r="E137" s="138">
        <v>0</v>
      </c>
      <c r="F137" s="136">
        <v>0</v>
      </c>
      <c r="G137" s="136">
        <v>0</v>
      </c>
    </row>
    <row r="138" s="111" customFormat="1" ht="15.6" customHeight="1" spans="1:7">
      <c r="A138" s="132" t="s">
        <v>3029</v>
      </c>
      <c r="B138" s="133" t="s">
        <v>3001</v>
      </c>
      <c r="C138" s="134">
        <f ca="1">IFERROR(IF(TRUE,tqsn_9,'[4]1'!$A$1),0)</f>
        <v>0</v>
      </c>
      <c r="D138" s="134">
        <v>0</v>
      </c>
      <c r="E138" s="138">
        <v>0</v>
      </c>
      <c r="F138" s="136">
        <v>0</v>
      </c>
      <c r="G138" s="136">
        <v>0</v>
      </c>
    </row>
    <row r="139" s="111" customFormat="1" ht="15.6" customHeight="1" spans="1:7">
      <c r="A139" s="132" t="s">
        <v>3030</v>
      </c>
      <c r="B139" s="133" t="s">
        <v>3031</v>
      </c>
      <c r="C139" s="134">
        <f ca="1">IFERROR(IF(TRUE,tqsn_9,'[4]1'!$A$1),0)</f>
        <v>0</v>
      </c>
      <c r="D139" s="134">
        <v>0</v>
      </c>
      <c r="E139" s="138">
        <v>0</v>
      </c>
      <c r="F139" s="136">
        <v>0</v>
      </c>
      <c r="G139" s="136">
        <v>0</v>
      </c>
    </row>
    <row r="140" s="111" customFormat="1" ht="15.6" customHeight="1" spans="1:7">
      <c r="A140" s="132" t="s">
        <v>3032</v>
      </c>
      <c r="B140" s="133" t="s">
        <v>3033</v>
      </c>
      <c r="C140" s="134">
        <f ca="1">IFERROR(IF(TRUE,tqsn_9,'[4]1'!$A$1),0)</f>
        <v>0</v>
      </c>
      <c r="D140" s="134">
        <v>0</v>
      </c>
      <c r="E140" s="138">
        <v>0</v>
      </c>
      <c r="F140" s="136">
        <v>0</v>
      </c>
      <c r="G140" s="136">
        <v>0</v>
      </c>
    </row>
    <row r="141" s="111" customFormat="1" ht="15.6" customHeight="1" spans="1:7">
      <c r="A141" s="132" t="s">
        <v>3034</v>
      </c>
      <c r="B141" s="133" t="s">
        <v>3035</v>
      </c>
      <c r="C141" s="134">
        <f ca="1">IFERROR(IF(TRUE,tqsn_9,'[4]1'!$A$1),0)</f>
        <v>0</v>
      </c>
      <c r="D141" s="134">
        <v>0</v>
      </c>
      <c r="E141" s="138">
        <v>0</v>
      </c>
      <c r="F141" s="136">
        <v>0</v>
      </c>
      <c r="G141" s="136">
        <v>0</v>
      </c>
    </row>
    <row r="142" s="111" customFormat="1" ht="15.6" customHeight="1" spans="1:7">
      <c r="A142" s="132" t="s">
        <v>3036</v>
      </c>
      <c r="B142" s="133" t="s">
        <v>3037</v>
      </c>
      <c r="C142" s="134">
        <f ca="1">IFERROR(IF(TRUE,tqsn_9,'[4]1'!$A$1),0)</f>
        <v>0</v>
      </c>
      <c r="D142" s="134">
        <v>0</v>
      </c>
      <c r="E142" s="138">
        <v>0</v>
      </c>
      <c r="F142" s="136">
        <v>0</v>
      </c>
      <c r="G142" s="136">
        <v>0</v>
      </c>
    </row>
    <row r="143" s="111" customFormat="1" ht="15.6" customHeight="1" spans="1:7">
      <c r="A143" s="132" t="s">
        <v>3038</v>
      </c>
      <c r="B143" s="133" t="s">
        <v>3039</v>
      </c>
      <c r="C143" s="134">
        <f ca="1">IFERROR(IF(TRUE,tqsn_9,'[4]1'!$A$1),0)</f>
        <v>0</v>
      </c>
      <c r="D143" s="134">
        <v>0</v>
      </c>
      <c r="E143" s="138">
        <v>0</v>
      </c>
      <c r="F143" s="136">
        <v>0</v>
      </c>
      <c r="G143" s="136">
        <v>0</v>
      </c>
    </row>
    <row r="144" s="111" customFormat="1" ht="15.6" customHeight="1" spans="1:7">
      <c r="A144" s="132" t="s">
        <v>3040</v>
      </c>
      <c r="B144" s="133" t="s">
        <v>3041</v>
      </c>
      <c r="C144" s="134">
        <f ca="1">IFERROR(IF(TRUE,tqsn_9,'[4]1'!$A$1),0)</f>
        <v>0</v>
      </c>
      <c r="D144" s="134">
        <v>0</v>
      </c>
      <c r="E144" s="138">
        <v>0</v>
      </c>
      <c r="F144" s="136">
        <v>0</v>
      </c>
      <c r="G144" s="136">
        <v>0</v>
      </c>
    </row>
    <row r="145" s="111" customFormat="1" ht="15.6" customHeight="1" spans="1:7">
      <c r="A145" s="132" t="s">
        <v>3042</v>
      </c>
      <c r="B145" s="133" t="s">
        <v>3043</v>
      </c>
      <c r="C145" s="134">
        <f ca="1">IFERROR(IF(TRUE,tqsn_9,'[4]1'!$A$1),0)</f>
        <v>0</v>
      </c>
      <c r="D145" s="134">
        <v>0</v>
      </c>
      <c r="E145" s="138">
        <v>0</v>
      </c>
      <c r="F145" s="136">
        <v>0</v>
      </c>
      <c r="G145" s="136">
        <v>0</v>
      </c>
    </row>
    <row r="146" s="111" customFormat="1" ht="15.6" customHeight="1" spans="1:7">
      <c r="A146" s="132" t="s">
        <v>3044</v>
      </c>
      <c r="B146" s="133" t="s">
        <v>3045</v>
      </c>
      <c r="C146" s="134">
        <f ca="1">IFERROR(IF(TRUE,tqsn_9,'[4]1'!$A$1),0)</f>
        <v>0</v>
      </c>
      <c r="D146" s="134">
        <v>0</v>
      </c>
      <c r="E146" s="138">
        <v>0</v>
      </c>
      <c r="F146" s="136">
        <v>0</v>
      </c>
      <c r="G146" s="136">
        <v>0</v>
      </c>
    </row>
    <row r="147" s="111" customFormat="1" ht="15.6" customHeight="1" spans="1:7">
      <c r="A147" s="132" t="s">
        <v>3046</v>
      </c>
      <c r="B147" s="133" t="s">
        <v>3047</v>
      </c>
      <c r="C147" s="134">
        <f ca="1">IFERROR(IF(TRUE,tqsn_9,'[4]1'!$A$1),0)</f>
        <v>0</v>
      </c>
      <c r="D147" s="134">
        <v>0</v>
      </c>
      <c r="E147" s="138">
        <v>0</v>
      </c>
      <c r="F147" s="136">
        <v>0</v>
      </c>
      <c r="G147" s="136">
        <v>0</v>
      </c>
    </row>
    <row r="148" s="111" customFormat="1" ht="15.6" customHeight="1" spans="1:7">
      <c r="A148" s="132" t="s">
        <v>3048</v>
      </c>
      <c r="B148" s="133" t="s">
        <v>3049</v>
      </c>
      <c r="C148" s="134">
        <f ca="1">IFERROR(IF(TRUE,tqsn_9,'[4]1'!$A$1),0)</f>
        <v>0</v>
      </c>
      <c r="D148" s="134">
        <v>0</v>
      </c>
      <c r="E148" s="138">
        <v>0</v>
      </c>
      <c r="F148" s="136">
        <v>0</v>
      </c>
      <c r="G148" s="136">
        <v>0</v>
      </c>
    </row>
    <row r="149" s="111" customFormat="1" ht="15.6" customHeight="1" spans="1:7">
      <c r="A149" s="132" t="s">
        <v>3050</v>
      </c>
      <c r="B149" s="133" t="s">
        <v>2999</v>
      </c>
      <c r="C149" s="134">
        <f ca="1">IFERROR(IF(TRUE,tqsn_9,'[4]1'!$A$1),0)</f>
        <v>0</v>
      </c>
      <c r="D149" s="134">
        <v>0</v>
      </c>
      <c r="E149" s="138">
        <v>0</v>
      </c>
      <c r="F149" s="136">
        <v>0</v>
      </c>
      <c r="G149" s="136">
        <v>0</v>
      </c>
    </row>
    <row r="150" s="111" customFormat="1" ht="15.6" customHeight="1" spans="1:7">
      <c r="A150" s="132" t="s">
        <v>3051</v>
      </c>
      <c r="B150" s="133" t="s">
        <v>3001</v>
      </c>
      <c r="C150" s="134">
        <f ca="1">IFERROR(IF(TRUE,tqsn_9,'[4]1'!$A$1),0)</f>
        <v>0</v>
      </c>
      <c r="D150" s="134">
        <v>0</v>
      </c>
      <c r="E150" s="138">
        <v>0</v>
      </c>
      <c r="F150" s="136">
        <v>0</v>
      </c>
      <c r="G150" s="136">
        <v>0</v>
      </c>
    </row>
    <row r="151" s="111" customFormat="1" ht="15.6" customHeight="1" spans="1:7">
      <c r="A151" s="132" t="s">
        <v>3052</v>
      </c>
      <c r="B151" s="133" t="s">
        <v>3053</v>
      </c>
      <c r="C151" s="134">
        <f ca="1">IFERROR(IF(TRUE,tqsn_9,'[4]1'!$A$1),0)</f>
        <v>0</v>
      </c>
      <c r="D151" s="134">
        <v>0</v>
      </c>
      <c r="E151" s="138">
        <v>0</v>
      </c>
      <c r="F151" s="136">
        <v>0</v>
      </c>
      <c r="G151" s="136">
        <v>0</v>
      </c>
    </row>
    <row r="152" s="111" customFormat="1" ht="15.6" customHeight="1" spans="1:7">
      <c r="A152" s="132" t="s">
        <v>3054</v>
      </c>
      <c r="B152" s="133" t="s">
        <v>2999</v>
      </c>
      <c r="C152" s="134">
        <f ca="1">IFERROR(IF(TRUE,tqsn_9,'[4]1'!$A$1),0)</f>
        <v>0</v>
      </c>
      <c r="D152" s="134">
        <v>0</v>
      </c>
      <c r="E152" s="138">
        <v>0</v>
      </c>
      <c r="F152" s="136">
        <v>0</v>
      </c>
      <c r="G152" s="136">
        <v>0</v>
      </c>
    </row>
    <row r="153" s="111" customFormat="1" ht="15.6" customHeight="1" spans="1:7">
      <c r="A153" s="132" t="s">
        <v>3055</v>
      </c>
      <c r="B153" s="133" t="s">
        <v>3001</v>
      </c>
      <c r="C153" s="134">
        <f ca="1">IFERROR(IF(TRUE,tqsn_9,'[4]1'!$A$1),0)</f>
        <v>0</v>
      </c>
      <c r="D153" s="134">
        <v>0</v>
      </c>
      <c r="E153" s="138">
        <v>0</v>
      </c>
      <c r="F153" s="136">
        <v>0</v>
      </c>
      <c r="G153" s="136">
        <v>0</v>
      </c>
    </row>
    <row r="154" s="111" customFormat="1" ht="15.6" customHeight="1" spans="1:7">
      <c r="A154" s="132" t="s">
        <v>3056</v>
      </c>
      <c r="B154" s="133" t="s">
        <v>3057</v>
      </c>
      <c r="C154" s="134">
        <f ca="1">IFERROR(IF(TRUE,tqsn_9,'[4]1'!$A$1),0)</f>
        <v>0</v>
      </c>
      <c r="D154" s="134">
        <v>0</v>
      </c>
      <c r="E154" s="138">
        <v>0</v>
      </c>
      <c r="F154" s="136">
        <v>0</v>
      </c>
      <c r="G154" s="136">
        <v>0</v>
      </c>
    </row>
    <row r="155" s="111" customFormat="1" ht="15.6" customHeight="1" spans="1:7">
      <c r="A155" s="132" t="s">
        <v>3058</v>
      </c>
      <c r="B155" s="133" t="s">
        <v>3035</v>
      </c>
      <c r="C155" s="134">
        <f ca="1">IFERROR(IF(TRUE,tqsn_9,'[4]1'!$A$1),0)</f>
        <v>0</v>
      </c>
      <c r="D155" s="134">
        <v>0</v>
      </c>
      <c r="E155" s="138">
        <v>0</v>
      </c>
      <c r="F155" s="136">
        <v>0</v>
      </c>
      <c r="G155" s="136">
        <v>0</v>
      </c>
    </row>
    <row r="156" s="111" customFormat="1" ht="15.6" customHeight="1" spans="1:7">
      <c r="A156" s="132" t="s">
        <v>3059</v>
      </c>
      <c r="B156" s="133" t="s">
        <v>3037</v>
      </c>
      <c r="C156" s="134">
        <f ca="1">IFERROR(IF(TRUE,tqsn_9,'[4]1'!$A$1),0)</f>
        <v>0</v>
      </c>
      <c r="D156" s="134">
        <v>0</v>
      </c>
      <c r="E156" s="138">
        <v>0</v>
      </c>
      <c r="F156" s="136">
        <v>0</v>
      </c>
      <c r="G156" s="136">
        <v>0</v>
      </c>
    </row>
    <row r="157" s="111" customFormat="1" ht="15.6" customHeight="1" spans="1:7">
      <c r="A157" s="132" t="s">
        <v>3060</v>
      </c>
      <c r="B157" s="133" t="s">
        <v>3039</v>
      </c>
      <c r="C157" s="134">
        <f ca="1">IFERROR(IF(TRUE,tqsn_9,'[4]1'!$A$1),0)</f>
        <v>0</v>
      </c>
      <c r="D157" s="134">
        <v>0</v>
      </c>
      <c r="E157" s="138">
        <v>0</v>
      </c>
      <c r="F157" s="136">
        <v>0</v>
      </c>
      <c r="G157" s="136">
        <v>0</v>
      </c>
    </row>
    <row r="158" s="111" customFormat="1" ht="15.6" customHeight="1" spans="1:7">
      <c r="A158" s="132" t="s">
        <v>3061</v>
      </c>
      <c r="B158" s="133" t="s">
        <v>3041</v>
      </c>
      <c r="C158" s="134">
        <f ca="1">IFERROR(IF(TRUE,tqsn_9,'[4]1'!$A$1),0)</f>
        <v>0</v>
      </c>
      <c r="D158" s="134">
        <v>0</v>
      </c>
      <c r="E158" s="138">
        <v>0</v>
      </c>
      <c r="F158" s="136">
        <v>0</v>
      </c>
      <c r="G158" s="136">
        <v>0</v>
      </c>
    </row>
    <row r="159" s="111" customFormat="1" ht="15.6" customHeight="1" spans="1:7">
      <c r="A159" s="132" t="s">
        <v>3062</v>
      </c>
      <c r="B159" s="133" t="s">
        <v>3063</v>
      </c>
      <c r="C159" s="134">
        <f ca="1">IFERROR(IF(TRUE,tqsn_9,'[4]1'!$A$1),0)</f>
        <v>0</v>
      </c>
      <c r="D159" s="134">
        <v>0</v>
      </c>
      <c r="E159" s="138">
        <v>0</v>
      </c>
      <c r="F159" s="136">
        <v>0</v>
      </c>
      <c r="G159" s="136">
        <v>0</v>
      </c>
    </row>
    <row r="160" s="111" customFormat="1" ht="15.6" customHeight="1" spans="1:7">
      <c r="A160" s="132" t="s">
        <v>3064</v>
      </c>
      <c r="B160" s="133" t="s">
        <v>3045</v>
      </c>
      <c r="C160" s="134">
        <f ca="1">IFERROR(IF(TRUE,tqsn_9,'[4]1'!$A$1),0)</f>
        <v>0</v>
      </c>
      <c r="D160" s="134">
        <v>0</v>
      </c>
      <c r="E160" s="138">
        <v>0</v>
      </c>
      <c r="F160" s="136">
        <v>0</v>
      </c>
      <c r="G160" s="136">
        <v>0</v>
      </c>
    </row>
    <row r="161" s="111" customFormat="1" ht="15.6" customHeight="1" spans="1:7">
      <c r="A161" s="132" t="s">
        <v>3065</v>
      </c>
      <c r="B161" s="133" t="s">
        <v>3066</v>
      </c>
      <c r="C161" s="134">
        <f ca="1">IFERROR(IF(TRUE,tqsn_9,'[4]1'!$A$1),0)</f>
        <v>0</v>
      </c>
      <c r="D161" s="134">
        <v>0</v>
      </c>
      <c r="E161" s="138">
        <v>0</v>
      </c>
      <c r="F161" s="136">
        <v>0</v>
      </c>
      <c r="G161" s="136">
        <v>0</v>
      </c>
    </row>
    <row r="162" s="111" customFormat="1" ht="15.6" customHeight="1" spans="1:7">
      <c r="A162" s="132" t="s">
        <v>3067</v>
      </c>
      <c r="B162" s="150" t="s">
        <v>2999</v>
      </c>
      <c r="C162" s="134">
        <f ca="1">IFERROR(IF(TRUE,tqsn_9,'[4]1'!$A$1),0)</f>
        <v>0</v>
      </c>
      <c r="D162" s="134">
        <v>0</v>
      </c>
      <c r="E162" s="138">
        <v>0</v>
      </c>
      <c r="F162" s="136">
        <v>0</v>
      </c>
      <c r="G162" s="136">
        <v>0</v>
      </c>
    </row>
    <row r="163" s="111" customFormat="1" ht="15.6" customHeight="1" spans="1:7">
      <c r="A163" s="132" t="s">
        <v>3068</v>
      </c>
      <c r="B163" s="150" t="s">
        <v>3001</v>
      </c>
      <c r="C163" s="134">
        <f ca="1">IFERROR(IF(TRUE,tqsn_9,'[4]1'!$A$1),0)</f>
        <v>0</v>
      </c>
      <c r="D163" s="134">
        <v>0</v>
      </c>
      <c r="E163" s="138">
        <v>0</v>
      </c>
      <c r="F163" s="136">
        <v>0</v>
      </c>
      <c r="G163" s="136">
        <v>0</v>
      </c>
    </row>
    <row r="164" s="111" customFormat="1" ht="15.6" customHeight="1" spans="1:7">
      <c r="A164" s="132" t="s">
        <v>3069</v>
      </c>
      <c r="B164" s="150" t="s">
        <v>3003</v>
      </c>
      <c r="C164" s="134">
        <f ca="1">IFERROR(IF(TRUE,tqsn_9,'[4]1'!$A$1),0)</f>
        <v>0</v>
      </c>
      <c r="D164" s="134">
        <v>0</v>
      </c>
      <c r="E164" s="138">
        <v>0</v>
      </c>
      <c r="F164" s="136">
        <v>0</v>
      </c>
      <c r="G164" s="136">
        <v>0</v>
      </c>
    </row>
    <row r="165" s="111" customFormat="1" ht="15.6" customHeight="1" spans="1:7">
      <c r="A165" s="132" t="s">
        <v>3070</v>
      </c>
      <c r="B165" s="133" t="s">
        <v>3005</v>
      </c>
      <c r="C165" s="134">
        <f ca="1">IFERROR(IF(TRUE,tqsn_9,'[4]1'!$A$1),0)</f>
        <v>0</v>
      </c>
      <c r="D165" s="134">
        <v>0</v>
      </c>
      <c r="E165" s="138">
        <v>0</v>
      </c>
      <c r="F165" s="136">
        <v>0</v>
      </c>
      <c r="G165" s="136">
        <v>0</v>
      </c>
    </row>
    <row r="166" s="111" customFormat="1" ht="15.6" customHeight="1" spans="1:7">
      <c r="A166" s="132" t="s">
        <v>3071</v>
      </c>
      <c r="B166" s="150" t="s">
        <v>3011</v>
      </c>
      <c r="C166" s="134">
        <f ca="1">IFERROR(IF(TRUE,tqsn_9,'[4]1'!$A$1),0)</f>
        <v>0</v>
      </c>
      <c r="D166" s="134">
        <v>0</v>
      </c>
      <c r="E166" s="138">
        <v>0</v>
      </c>
      <c r="F166" s="136">
        <v>0</v>
      </c>
      <c r="G166" s="136">
        <v>0</v>
      </c>
    </row>
    <row r="167" s="111" customFormat="1" ht="15.6" customHeight="1" spans="1:7">
      <c r="A167" s="132" t="s">
        <v>3072</v>
      </c>
      <c r="B167" s="150" t="s">
        <v>3015</v>
      </c>
      <c r="C167" s="134">
        <f ca="1">IFERROR(IF(TRUE,tqsn_9,'[4]1'!$A$1),0)</f>
        <v>0</v>
      </c>
      <c r="D167" s="134">
        <v>0</v>
      </c>
      <c r="E167" s="138">
        <v>0</v>
      </c>
      <c r="F167" s="136">
        <v>0</v>
      </c>
      <c r="G167" s="136">
        <v>0</v>
      </c>
    </row>
    <row r="168" s="111" customFormat="1" ht="15.6" customHeight="1" spans="1:7">
      <c r="A168" s="132" t="s">
        <v>3073</v>
      </c>
      <c r="B168" s="150" t="s">
        <v>3017</v>
      </c>
      <c r="C168" s="134">
        <f ca="1">IFERROR(IF(TRUE,tqsn_9,'[4]1'!$A$1),0)</f>
        <v>0</v>
      </c>
      <c r="D168" s="134">
        <v>0</v>
      </c>
      <c r="E168" s="138">
        <v>0</v>
      </c>
      <c r="F168" s="136">
        <v>0</v>
      </c>
      <c r="G168" s="136">
        <v>0</v>
      </c>
    </row>
    <row r="169" s="111" customFormat="1" ht="15.6" customHeight="1" spans="1:7">
      <c r="A169" s="132" t="s">
        <v>3074</v>
      </c>
      <c r="B169" s="133" t="s">
        <v>3075</v>
      </c>
      <c r="C169" s="134">
        <f ca="1">IFERROR(IF(TRUE,tqsn_9,'[4]1'!$A$1),0)</f>
        <v>0</v>
      </c>
      <c r="D169" s="134">
        <v>4800</v>
      </c>
      <c r="E169" s="138">
        <v>0</v>
      </c>
      <c r="F169" s="136">
        <v>0</v>
      </c>
      <c r="G169" s="136">
        <v>0</v>
      </c>
    </row>
    <row r="170" s="111" customFormat="1" ht="15.6" customHeight="1" spans="1:7">
      <c r="A170" s="132" t="s">
        <v>3076</v>
      </c>
      <c r="B170" s="133" t="s">
        <v>386</v>
      </c>
      <c r="C170" s="134">
        <f ca="1">IFERROR(IF(TRUE,tqsn_9,'[4]1'!$A$1),0)</f>
        <v>0</v>
      </c>
      <c r="D170" s="134">
        <v>4117</v>
      </c>
      <c r="E170" s="138">
        <v>0</v>
      </c>
      <c r="F170" s="136">
        <v>0</v>
      </c>
      <c r="G170" s="136">
        <v>0</v>
      </c>
    </row>
    <row r="171" s="111" customFormat="1" ht="15.6" customHeight="1" spans="1:7">
      <c r="A171" s="132" t="s">
        <v>3077</v>
      </c>
      <c r="B171" s="133" t="s">
        <v>392</v>
      </c>
      <c r="C171" s="134">
        <f ca="1">IFERROR(IF(TRUE,tqsn_9,'[4]1'!$A$1),0)</f>
        <v>0</v>
      </c>
      <c r="D171" s="134">
        <v>1866</v>
      </c>
      <c r="E171" s="138">
        <v>0</v>
      </c>
      <c r="F171" s="136">
        <v>0</v>
      </c>
      <c r="G171" s="136">
        <v>0</v>
      </c>
    </row>
    <row r="172" s="111" customFormat="1" ht="15.6" customHeight="1" spans="1:7">
      <c r="A172" s="132" t="s">
        <v>3078</v>
      </c>
      <c r="B172" s="150" t="s">
        <v>3079</v>
      </c>
      <c r="C172" s="134">
        <f ca="1">IFERROR(IF(TRUE,tqsn_9,'[4]1'!$A$1),0)</f>
        <v>0</v>
      </c>
      <c r="D172" s="134">
        <v>975</v>
      </c>
      <c r="E172" s="138">
        <v>0</v>
      </c>
      <c r="F172" s="136">
        <v>0</v>
      </c>
      <c r="G172" s="136">
        <v>0</v>
      </c>
    </row>
    <row r="173" s="111" customFormat="1" ht="15.6" customHeight="1" spans="1:7">
      <c r="A173" s="132" t="s">
        <v>3080</v>
      </c>
      <c r="B173" s="150" t="s">
        <v>3081</v>
      </c>
      <c r="C173" s="134">
        <f ca="1">IFERROR(IF(TRUE,tqsn_9,'[4]1'!$A$1),0)</f>
        <v>0</v>
      </c>
      <c r="D173" s="134">
        <v>0</v>
      </c>
      <c r="E173" s="138">
        <v>0</v>
      </c>
      <c r="F173" s="136">
        <v>0</v>
      </c>
      <c r="G173" s="136">
        <v>0</v>
      </c>
    </row>
    <row r="174" s="111" customFormat="1" ht="15.6" customHeight="1" spans="1:7">
      <c r="A174" s="132" t="s">
        <v>3082</v>
      </c>
      <c r="B174" s="150" t="s">
        <v>3083</v>
      </c>
      <c r="C174" s="134">
        <f ca="1">IFERROR(IF(TRUE,tqsn_9,'[4]1'!$A$1),0)</f>
        <v>0</v>
      </c>
      <c r="D174" s="134">
        <v>0</v>
      </c>
      <c r="E174" s="138">
        <v>0</v>
      </c>
      <c r="F174" s="136">
        <v>0</v>
      </c>
      <c r="G174" s="136">
        <v>0</v>
      </c>
    </row>
    <row r="175" s="111" customFormat="1" ht="15.6" customHeight="1" spans="1:7">
      <c r="A175" s="132" t="s">
        <v>3084</v>
      </c>
      <c r="B175" s="133" t="s">
        <v>3085</v>
      </c>
      <c r="C175" s="134">
        <f ca="1">IFERROR(IF(TRUE,tqsn_9,'[4]1'!$A$1),0)</f>
        <v>0</v>
      </c>
      <c r="D175" s="134">
        <v>0</v>
      </c>
      <c r="E175" s="138">
        <v>0</v>
      </c>
      <c r="F175" s="136">
        <v>0</v>
      </c>
      <c r="G175" s="136">
        <v>0</v>
      </c>
    </row>
    <row r="176" s="111" customFormat="1" ht="15.6" customHeight="1" spans="1:7">
      <c r="A176" s="132" t="s">
        <v>3086</v>
      </c>
      <c r="B176" s="150" t="s">
        <v>3079</v>
      </c>
      <c r="C176" s="134">
        <f ca="1">IFERROR(IF(TRUE,tqsn_9,'[4]1'!$A$1),0)</f>
        <v>0</v>
      </c>
      <c r="D176" s="134">
        <v>0</v>
      </c>
      <c r="E176" s="138">
        <v>0</v>
      </c>
      <c r="F176" s="136">
        <v>0</v>
      </c>
      <c r="G176" s="136">
        <v>0</v>
      </c>
    </row>
    <row r="177" s="111" customFormat="1" ht="15.6" customHeight="1" spans="1:7">
      <c r="A177" s="132" t="s">
        <v>3087</v>
      </c>
      <c r="B177" s="150" t="s">
        <v>3081</v>
      </c>
      <c r="C177" s="134">
        <f ca="1">IFERROR(IF(TRUE,tqsn_9,'[4]1'!$A$1),0)</f>
        <v>0</v>
      </c>
      <c r="D177" s="134">
        <v>0</v>
      </c>
      <c r="E177" s="138">
        <v>0</v>
      </c>
      <c r="F177" s="136">
        <v>0</v>
      </c>
      <c r="G177" s="136">
        <v>0</v>
      </c>
    </row>
    <row r="178" s="111" customFormat="1" ht="15.6" customHeight="1" spans="1:7">
      <c r="A178" s="132" t="s">
        <v>3088</v>
      </c>
      <c r="B178" s="150" t="s">
        <v>3089</v>
      </c>
      <c r="C178" s="134">
        <f ca="1">IFERROR(IF(TRUE,tqsn_9,'[4]1'!$A$1),0)</f>
        <v>0</v>
      </c>
      <c r="D178" s="134">
        <v>0</v>
      </c>
      <c r="E178" s="138">
        <v>0</v>
      </c>
      <c r="F178" s="136">
        <v>0</v>
      </c>
      <c r="G178" s="136">
        <v>0</v>
      </c>
    </row>
    <row r="179" s="111" customFormat="1" ht="15.6" customHeight="1" spans="1:7">
      <c r="A179" s="132" t="s">
        <v>3090</v>
      </c>
      <c r="B179" s="150" t="s">
        <v>3091</v>
      </c>
      <c r="C179" s="134">
        <f ca="1">IFERROR(IF(TRUE,tqsn_9,'[4]1'!$A$1),0)</f>
        <v>0</v>
      </c>
      <c r="D179" s="134">
        <v>0</v>
      </c>
      <c r="E179" s="138">
        <v>0</v>
      </c>
      <c r="F179" s="136">
        <v>0</v>
      </c>
      <c r="G179" s="136">
        <v>0</v>
      </c>
    </row>
    <row r="180" s="111" customFormat="1" ht="15.6" customHeight="1" spans="1:7">
      <c r="A180" s="132" t="s">
        <v>3092</v>
      </c>
      <c r="B180" s="150" t="s">
        <v>1857</v>
      </c>
      <c r="C180" s="134">
        <f ca="1">IFERROR(IF(TRUE,tqsn_9,'[4]1'!$A$1),0)</f>
        <v>0</v>
      </c>
      <c r="D180" s="134">
        <v>0</v>
      </c>
      <c r="E180" s="138">
        <v>0</v>
      </c>
      <c r="F180" s="136">
        <v>0</v>
      </c>
      <c r="G180" s="136">
        <v>0</v>
      </c>
    </row>
    <row r="181" s="111" customFormat="1" ht="15.6" customHeight="1" spans="1:7">
      <c r="A181" s="132" t="s">
        <v>3093</v>
      </c>
      <c r="B181" s="150" t="s">
        <v>3094</v>
      </c>
      <c r="C181" s="134">
        <f ca="1">IFERROR(IF(TRUE,tqsn_9,'[4]1'!$A$1),0)</f>
        <v>0</v>
      </c>
      <c r="D181" s="134">
        <v>0</v>
      </c>
      <c r="E181" s="138">
        <v>0</v>
      </c>
      <c r="F181" s="136">
        <v>0</v>
      </c>
      <c r="G181" s="136">
        <v>0</v>
      </c>
    </row>
    <row r="182" s="111" customFormat="1" ht="15.6" customHeight="1" spans="1:7">
      <c r="A182" s="132" t="s">
        <v>3095</v>
      </c>
      <c r="B182" s="150" t="s">
        <v>3096</v>
      </c>
      <c r="C182" s="134">
        <f ca="1">IFERROR(IF(TRUE,tqsn_9,'[4]1'!$A$1),0)</f>
        <v>0</v>
      </c>
      <c r="D182" s="134">
        <v>0</v>
      </c>
      <c r="E182" s="138">
        <v>0</v>
      </c>
      <c r="F182" s="136">
        <v>0</v>
      </c>
      <c r="G182" s="136">
        <v>0</v>
      </c>
    </row>
    <row r="183" s="111" customFormat="1" ht="15.6" customHeight="1" spans="1:7">
      <c r="A183" s="132" t="s">
        <v>3097</v>
      </c>
      <c r="B183" s="150" t="s">
        <v>3098</v>
      </c>
      <c r="C183" s="134">
        <f ca="1">IFERROR(IF(TRUE,tqsn_9,'[4]1'!$A$1),0)</f>
        <v>0</v>
      </c>
      <c r="D183" s="134">
        <v>0</v>
      </c>
      <c r="E183" s="138">
        <v>0</v>
      </c>
      <c r="F183" s="136">
        <v>0</v>
      </c>
      <c r="G183" s="136">
        <v>0</v>
      </c>
    </row>
    <row r="184" s="111" customFormat="1" ht="15.6" customHeight="1" spans="1:7">
      <c r="A184" s="132" t="s">
        <v>3099</v>
      </c>
      <c r="B184" s="133" t="s">
        <v>3079</v>
      </c>
      <c r="C184" s="134">
        <f ca="1">IFERROR(IF(TRUE,tqsn_9,'[4]1'!$A$1),0)</f>
        <v>0</v>
      </c>
      <c r="D184" s="134">
        <v>0</v>
      </c>
      <c r="E184" s="138">
        <v>0</v>
      </c>
      <c r="F184" s="136">
        <v>0</v>
      </c>
      <c r="G184" s="136">
        <v>0</v>
      </c>
    </row>
    <row r="185" s="111" customFormat="1" ht="15.6" customHeight="1" spans="1:7">
      <c r="A185" s="132" t="s">
        <v>3100</v>
      </c>
      <c r="B185" s="133" t="s">
        <v>3101</v>
      </c>
      <c r="C185" s="134">
        <f ca="1">IFERROR(IF(TRUE,tqsn_9,'[4]1'!$A$1),0)</f>
        <v>0</v>
      </c>
      <c r="D185" s="134">
        <v>0</v>
      </c>
      <c r="E185" s="138">
        <v>0</v>
      </c>
      <c r="F185" s="136">
        <v>0</v>
      </c>
      <c r="G185" s="136">
        <v>0</v>
      </c>
    </row>
    <row r="186" s="111" customFormat="1" ht="15.6" customHeight="1" spans="1:7">
      <c r="A186" s="132" t="s">
        <v>3102</v>
      </c>
      <c r="B186" s="133" t="s">
        <v>1857</v>
      </c>
      <c r="C186" s="134">
        <f ca="1">IFERROR(IF(TRUE,tqsn_9,'[4]1'!$A$1),0)</f>
        <v>0</v>
      </c>
      <c r="D186" s="134">
        <v>0</v>
      </c>
      <c r="E186" s="138">
        <v>0</v>
      </c>
      <c r="F186" s="136">
        <v>0</v>
      </c>
      <c r="G186" s="136">
        <v>0</v>
      </c>
    </row>
    <row r="187" s="111" customFormat="1" ht="15.6" customHeight="1" spans="1:7">
      <c r="A187" s="132" t="s">
        <v>3103</v>
      </c>
      <c r="B187" s="133" t="s">
        <v>3104</v>
      </c>
      <c r="C187" s="134">
        <f ca="1">IFERROR(IF(TRUE,tqsn_9,'[4]1'!$A$1),0)</f>
        <v>0</v>
      </c>
      <c r="D187" s="134">
        <v>0</v>
      </c>
      <c r="E187" s="138">
        <v>0</v>
      </c>
      <c r="F187" s="136">
        <v>0</v>
      </c>
      <c r="G187" s="136">
        <v>0</v>
      </c>
    </row>
    <row r="188" s="111" customFormat="1" ht="15.6" customHeight="1" spans="1:7">
      <c r="A188" s="132" t="s">
        <v>3105</v>
      </c>
      <c r="B188" s="133" t="s">
        <v>3096</v>
      </c>
      <c r="C188" s="134">
        <f ca="1">IFERROR(IF(TRUE,tqsn_9,'[4]1'!$A$1),0)</f>
        <v>0</v>
      </c>
      <c r="D188" s="134">
        <v>0</v>
      </c>
      <c r="E188" s="138">
        <v>0</v>
      </c>
      <c r="F188" s="136">
        <v>0</v>
      </c>
      <c r="G188" s="136">
        <v>0</v>
      </c>
    </row>
    <row r="189" s="111" customFormat="1" ht="15.6" customHeight="1" spans="1:7">
      <c r="A189" s="132" t="s">
        <v>3106</v>
      </c>
      <c r="B189" s="133" t="s">
        <v>3107</v>
      </c>
      <c r="C189" s="134">
        <f ca="1">IFERROR(IF(TRUE,tqsn_9,'[4]1'!$A$1),0)</f>
        <v>0</v>
      </c>
      <c r="D189" s="134">
        <v>0</v>
      </c>
      <c r="E189" s="138">
        <v>0</v>
      </c>
      <c r="F189" s="136">
        <v>0</v>
      </c>
      <c r="G189" s="136">
        <v>0</v>
      </c>
    </row>
    <row r="190" s="111" customFormat="1" ht="15.6" customHeight="1" spans="1:7">
      <c r="A190" s="132" t="s">
        <v>3108</v>
      </c>
      <c r="B190" s="133" t="s">
        <v>3109</v>
      </c>
      <c r="C190" s="134">
        <v>2136</v>
      </c>
      <c r="D190" s="134">
        <v>1958</v>
      </c>
      <c r="E190" s="138">
        <v>1068</v>
      </c>
      <c r="F190" s="136">
        <v>0.5</v>
      </c>
      <c r="G190" s="136">
        <v>0.545454545454545</v>
      </c>
    </row>
    <row r="191" s="111" customFormat="1" ht="15.6" customHeight="1" spans="1:7">
      <c r="A191" s="132" t="s">
        <v>3110</v>
      </c>
      <c r="B191" s="133" t="s">
        <v>3079</v>
      </c>
      <c r="C191" s="134">
        <f ca="1">IFERROR(IF(TRUE,tqsn_9,'[4]1'!$A$1),0)</f>
        <v>0</v>
      </c>
      <c r="D191" s="134">
        <v>1264</v>
      </c>
      <c r="E191" s="138">
        <v>0</v>
      </c>
      <c r="F191" s="136">
        <v>0</v>
      </c>
      <c r="G191" s="136">
        <v>0</v>
      </c>
    </row>
    <row r="192" s="111" customFormat="1" ht="15.6" customHeight="1" spans="1:7">
      <c r="A192" s="132" t="s">
        <v>3111</v>
      </c>
      <c r="B192" s="133" t="s">
        <v>3112</v>
      </c>
      <c r="C192" s="134">
        <f ca="1">IFERROR(IF(TRUE,tqsn_9,'[4]1'!$A$1),0)</f>
        <v>0</v>
      </c>
      <c r="D192" s="134">
        <v>0</v>
      </c>
      <c r="E192" s="138">
        <v>0</v>
      </c>
      <c r="F192" s="136">
        <v>0</v>
      </c>
      <c r="G192" s="136">
        <v>0</v>
      </c>
    </row>
    <row r="193" s="111" customFormat="1" ht="15.6" customHeight="1" spans="1:7">
      <c r="A193" s="132" t="s">
        <v>3113</v>
      </c>
      <c r="B193" s="133" t="s">
        <v>3109</v>
      </c>
      <c r="C193" s="134">
        <f ca="1">IFERROR(IF(TRUE,tqsn_9,'[4]1'!$A$1),0)</f>
        <v>0</v>
      </c>
      <c r="D193" s="134">
        <v>0</v>
      </c>
      <c r="E193" s="138">
        <v>0</v>
      </c>
      <c r="F193" s="136">
        <v>0</v>
      </c>
      <c r="G193" s="136">
        <v>0</v>
      </c>
    </row>
    <row r="194" s="111" customFormat="1" ht="15.6" customHeight="1" spans="1:7">
      <c r="A194" s="132" t="s">
        <v>3114</v>
      </c>
      <c r="B194" s="133" t="s">
        <v>3079</v>
      </c>
      <c r="C194" s="134">
        <f ca="1">IFERROR(IF(TRUE,tqsn_9,'[4]1'!$A$1),0)</f>
        <v>0</v>
      </c>
      <c r="D194" s="134">
        <v>513</v>
      </c>
      <c r="E194" s="138">
        <v>0</v>
      </c>
      <c r="F194" s="136">
        <v>0</v>
      </c>
      <c r="G194" s="136">
        <v>0</v>
      </c>
    </row>
    <row r="195" s="111" customFormat="1" ht="15.6" customHeight="1" spans="1:7">
      <c r="A195" s="132" t="s">
        <v>3115</v>
      </c>
      <c r="B195" s="133" t="s">
        <v>3116</v>
      </c>
      <c r="C195" s="134">
        <f ca="1">IFERROR(IF(TRUE,tqsn_9,'[4]1'!$A$1),0)</f>
        <v>0</v>
      </c>
      <c r="D195" s="134">
        <v>0</v>
      </c>
      <c r="E195" s="138">
        <v>0</v>
      </c>
      <c r="F195" s="136">
        <v>0</v>
      </c>
      <c r="G195" s="136">
        <v>0</v>
      </c>
    </row>
    <row r="196" s="111" customFormat="1" ht="15.6" customHeight="1" spans="1:7">
      <c r="A196" s="132" t="s">
        <v>3117</v>
      </c>
      <c r="B196" s="133" t="s">
        <v>3079</v>
      </c>
      <c r="C196" s="134">
        <f ca="1">IFERROR(IF(TRUE,tqsn_9,'[4]1'!$A$1),0)</f>
        <v>0</v>
      </c>
      <c r="D196" s="134">
        <v>0</v>
      </c>
      <c r="E196" s="138">
        <v>0</v>
      </c>
      <c r="F196" s="136">
        <v>0</v>
      </c>
      <c r="G196" s="136">
        <v>0</v>
      </c>
    </row>
    <row r="197" s="111" customFormat="1" ht="15.6" customHeight="1" spans="1:7">
      <c r="A197" s="132" t="s">
        <v>3118</v>
      </c>
      <c r="B197" s="133" t="s">
        <v>3119</v>
      </c>
      <c r="C197" s="134">
        <f ca="1">IFERROR(IF(TRUE,tqsn_9,'[4]1'!$A$1),0)</f>
        <v>0</v>
      </c>
      <c r="D197" s="134">
        <v>0</v>
      </c>
      <c r="E197" s="138">
        <v>0</v>
      </c>
      <c r="F197" s="136">
        <v>0</v>
      </c>
      <c r="G197" s="136">
        <v>0</v>
      </c>
    </row>
    <row r="198" s="111" customFormat="1" ht="15.6" customHeight="1" spans="1:7">
      <c r="A198" s="132" t="s">
        <v>3120</v>
      </c>
      <c r="B198" s="133" t="s">
        <v>3121</v>
      </c>
      <c r="C198" s="134">
        <f ca="1">IFERROR(IF(TRUE,tqsn_9,'[4]1'!$A$1),0)</f>
        <v>0</v>
      </c>
      <c r="D198" s="134">
        <v>17248</v>
      </c>
      <c r="E198" s="138">
        <v>0</v>
      </c>
      <c r="F198" s="136">
        <v>0</v>
      </c>
      <c r="G198" s="136">
        <v>0</v>
      </c>
    </row>
    <row r="199" s="111" customFormat="1" ht="15.6" customHeight="1" spans="1:7">
      <c r="A199" s="132" t="s">
        <v>3122</v>
      </c>
      <c r="B199" s="133" t="s">
        <v>3123</v>
      </c>
      <c r="C199" s="134">
        <f ca="1">IFERROR(IF(TRUE,tqsn_9,'[4]1'!$A$1),0)</f>
        <v>0</v>
      </c>
      <c r="D199" s="134">
        <v>0</v>
      </c>
      <c r="E199" s="138">
        <v>0</v>
      </c>
      <c r="F199" s="136">
        <v>0</v>
      </c>
      <c r="G199" s="136">
        <v>0</v>
      </c>
    </row>
    <row r="200" s="111" customFormat="1" ht="15.6" customHeight="1" spans="1:7">
      <c r="A200" s="132" t="s">
        <v>3124</v>
      </c>
      <c r="B200" s="133" t="s">
        <v>410</v>
      </c>
      <c r="C200" s="134">
        <f ca="1">IFERROR(IF(TRUE,tqsn_9,'[4]1'!$A$1),0)</f>
        <v>0</v>
      </c>
      <c r="D200" s="134">
        <v>0</v>
      </c>
      <c r="E200" s="138">
        <v>0</v>
      </c>
      <c r="F200" s="136">
        <v>0</v>
      </c>
      <c r="G200" s="136">
        <v>0</v>
      </c>
    </row>
    <row r="201" s="111" customFormat="1" ht="15.6" customHeight="1" spans="1:7">
      <c r="A201" s="132" t="s">
        <v>3125</v>
      </c>
      <c r="B201" s="133" t="s">
        <v>1905</v>
      </c>
      <c r="C201" s="134">
        <f ca="1">IFERROR(IF(TRUE,tqsn_9,'[4]1'!$A$1),0)</f>
        <v>0</v>
      </c>
      <c r="D201" s="134">
        <v>0</v>
      </c>
      <c r="E201" s="138">
        <v>0</v>
      </c>
      <c r="F201" s="136">
        <v>0</v>
      </c>
      <c r="G201" s="136">
        <v>0</v>
      </c>
    </row>
    <row r="202" s="111" customFormat="1" ht="15.6" customHeight="1" spans="1:7">
      <c r="A202" s="132" t="s">
        <v>3126</v>
      </c>
      <c r="B202" s="133" t="s">
        <v>1907</v>
      </c>
      <c r="C202" s="134">
        <f ca="1">IFERROR(IF(TRUE,tqsn_9,'[4]1'!$A$1),0)</f>
        <v>0</v>
      </c>
      <c r="D202" s="134">
        <v>0</v>
      </c>
      <c r="E202" s="138">
        <v>0</v>
      </c>
      <c r="F202" s="136">
        <v>0</v>
      </c>
      <c r="G202" s="136">
        <v>0</v>
      </c>
    </row>
    <row r="203" s="111" customFormat="1" ht="15.6" customHeight="1" spans="1:7">
      <c r="A203" s="132" t="s">
        <v>3127</v>
      </c>
      <c r="B203" s="133" t="s">
        <v>3128</v>
      </c>
      <c r="C203" s="134">
        <f ca="1">IFERROR(IF(TRUE,tqsn_9,'[4]1'!$A$1),0)</f>
        <v>0</v>
      </c>
      <c r="D203" s="134">
        <v>0</v>
      </c>
      <c r="E203" s="138">
        <v>0</v>
      </c>
      <c r="F203" s="136">
        <v>0</v>
      </c>
      <c r="G203" s="136">
        <v>0</v>
      </c>
    </row>
    <row r="204" s="111" customFormat="1" ht="15.6" customHeight="1" spans="1:7">
      <c r="A204" s="132" t="s">
        <v>3129</v>
      </c>
      <c r="B204" s="133" t="s">
        <v>3130</v>
      </c>
      <c r="C204" s="134">
        <f ca="1">IFERROR(IF(TRUE,tqsn_9,'[4]1'!$A$1),0)</f>
        <v>0</v>
      </c>
      <c r="D204" s="134">
        <v>0</v>
      </c>
      <c r="E204" s="138">
        <v>0</v>
      </c>
      <c r="F204" s="136">
        <v>0</v>
      </c>
      <c r="G204" s="136">
        <v>0</v>
      </c>
    </row>
    <row r="205" s="111" customFormat="1" ht="15.6" customHeight="1" spans="1:7">
      <c r="A205" s="132" t="s">
        <v>3131</v>
      </c>
      <c r="B205" s="133" t="s">
        <v>3128</v>
      </c>
      <c r="C205" s="134">
        <f ca="1">IFERROR(IF(TRUE,tqsn_9,'[4]1'!$A$1),0)</f>
        <v>0</v>
      </c>
      <c r="D205" s="134">
        <v>0</v>
      </c>
      <c r="E205" s="138">
        <v>0</v>
      </c>
      <c r="F205" s="136">
        <v>0</v>
      </c>
      <c r="G205" s="136">
        <v>0</v>
      </c>
    </row>
    <row r="206" s="111" customFormat="1" ht="15.6" customHeight="1" spans="1:7">
      <c r="A206" s="132" t="s">
        <v>3132</v>
      </c>
      <c r="B206" s="133" t="s">
        <v>3133</v>
      </c>
      <c r="C206" s="134">
        <f ca="1">IFERROR(IF(TRUE,tqsn_9,'[4]1'!$A$1),0)</f>
        <v>0</v>
      </c>
      <c r="D206" s="134">
        <v>0</v>
      </c>
      <c r="E206" s="138">
        <v>0</v>
      </c>
      <c r="F206" s="136">
        <v>0</v>
      </c>
      <c r="G206" s="136">
        <v>0</v>
      </c>
    </row>
    <row r="207" s="111" customFormat="1" ht="15.6" customHeight="1" spans="1:7">
      <c r="A207" s="132" t="s">
        <v>3134</v>
      </c>
      <c r="B207" s="133" t="s">
        <v>3135</v>
      </c>
      <c r="C207" s="134">
        <f ca="1">IFERROR(IF(TRUE,tqsn_9,'[4]1'!$A$1),0)</f>
        <v>0</v>
      </c>
      <c r="D207" s="134">
        <v>0</v>
      </c>
      <c r="E207" s="138">
        <v>0</v>
      </c>
      <c r="F207" s="136">
        <v>0</v>
      </c>
      <c r="G207" s="136">
        <v>0</v>
      </c>
    </row>
    <row r="208" s="111" customFormat="1" ht="15.6" customHeight="1" spans="1:7">
      <c r="A208" s="132" t="s">
        <v>3136</v>
      </c>
      <c r="B208" s="133" t="s">
        <v>3137</v>
      </c>
      <c r="C208" s="134">
        <f ca="1">IFERROR(IF(TRUE,tqsn_9,'[4]1'!$A$1),0)</f>
        <v>0</v>
      </c>
      <c r="D208" s="134">
        <v>0</v>
      </c>
      <c r="E208" s="138">
        <v>0</v>
      </c>
      <c r="F208" s="136">
        <v>0</v>
      </c>
      <c r="G208" s="136">
        <v>0</v>
      </c>
    </row>
    <row r="209" s="111" customFormat="1" ht="15.6" customHeight="1" spans="1:7">
      <c r="A209" s="132" t="s">
        <v>3138</v>
      </c>
      <c r="B209" s="133" t="s">
        <v>3139</v>
      </c>
      <c r="C209" s="134">
        <f ca="1">IFERROR(IF(TRUE,tqsn_9,'[4]1'!$A$1),0)</f>
        <v>0</v>
      </c>
      <c r="D209" s="134">
        <v>0</v>
      </c>
      <c r="E209" s="138">
        <v>0</v>
      </c>
      <c r="F209" s="136">
        <v>0</v>
      </c>
      <c r="G209" s="136">
        <v>0</v>
      </c>
    </row>
    <row r="210" s="111" customFormat="1" ht="15.6" customHeight="1" spans="1:7">
      <c r="A210" s="132" t="s">
        <v>3140</v>
      </c>
      <c r="B210" s="133" t="s">
        <v>3141</v>
      </c>
      <c r="C210" s="134">
        <f ca="1">IFERROR(IF(TRUE,tqsn_9,'[4]1'!$A$1),0)</f>
        <v>0</v>
      </c>
      <c r="D210" s="134">
        <v>0</v>
      </c>
      <c r="E210" s="138">
        <v>0</v>
      </c>
      <c r="F210" s="136">
        <v>0</v>
      </c>
      <c r="G210" s="136">
        <v>0</v>
      </c>
    </row>
    <row r="211" s="111" customFormat="1" ht="15.6" customHeight="1" spans="1:7">
      <c r="A211" s="132" t="s">
        <v>3142</v>
      </c>
      <c r="B211" s="133" t="s">
        <v>3143</v>
      </c>
      <c r="C211" s="134">
        <f ca="1">IFERROR(IF(TRUE,tqsn_9,'[4]1'!$A$1),0)</f>
        <v>0</v>
      </c>
      <c r="D211" s="134">
        <v>0</v>
      </c>
      <c r="E211" s="138">
        <v>0</v>
      </c>
      <c r="F211" s="136">
        <v>0</v>
      </c>
      <c r="G211" s="136">
        <v>0</v>
      </c>
    </row>
    <row r="212" s="111" customFormat="1" ht="15.6" customHeight="1" spans="1:7">
      <c r="A212" s="132" t="s">
        <v>3144</v>
      </c>
      <c r="B212" s="133" t="s">
        <v>3145</v>
      </c>
      <c r="C212" s="134">
        <f ca="1">IFERROR(IF(TRUE,tqsn_9,'[4]1'!$A$1),0)</f>
        <v>0</v>
      </c>
      <c r="D212" s="134">
        <v>0</v>
      </c>
      <c r="E212" s="138">
        <v>0</v>
      </c>
      <c r="F212" s="136">
        <v>0</v>
      </c>
      <c r="G212" s="136">
        <v>0</v>
      </c>
    </row>
    <row r="213" s="111" customFormat="1" ht="15.6" customHeight="1" spans="1:7">
      <c r="A213" s="132" t="s">
        <v>3146</v>
      </c>
      <c r="B213" s="133" t="s">
        <v>3147</v>
      </c>
      <c r="C213" s="134">
        <f ca="1">IFERROR(IF(TRUE,tqsn_9,'[4]1'!$A$1),0)</f>
        <v>0</v>
      </c>
      <c r="D213" s="134">
        <v>0</v>
      </c>
      <c r="E213" s="138">
        <v>0</v>
      </c>
      <c r="F213" s="136">
        <v>0</v>
      </c>
      <c r="G213" s="136">
        <v>0</v>
      </c>
    </row>
    <row r="214" s="111" customFormat="1" ht="15.6" customHeight="1" spans="1:7">
      <c r="A214" s="132" t="s">
        <v>3148</v>
      </c>
      <c r="B214" s="133" t="s">
        <v>3149</v>
      </c>
      <c r="C214" s="134">
        <f ca="1">IFERROR(IF(TRUE,tqsn_9,'[4]1'!$A$1),0)</f>
        <v>0</v>
      </c>
      <c r="D214" s="134">
        <v>0</v>
      </c>
      <c r="E214" s="138">
        <v>0</v>
      </c>
      <c r="F214" s="136">
        <v>0</v>
      </c>
      <c r="G214" s="136">
        <v>0</v>
      </c>
    </row>
    <row r="215" s="111" customFormat="1" ht="15.6" customHeight="1" spans="1:7">
      <c r="A215" s="132" t="s">
        <v>3150</v>
      </c>
      <c r="B215" s="133" t="s">
        <v>3151</v>
      </c>
      <c r="C215" s="134">
        <f ca="1">IFERROR(IF(TRUE,tqsn_9,'[4]1'!$A$1),0)</f>
        <v>0</v>
      </c>
      <c r="D215" s="134">
        <v>0</v>
      </c>
      <c r="E215" s="138">
        <v>0</v>
      </c>
      <c r="F215" s="136">
        <v>0</v>
      </c>
      <c r="G215" s="136">
        <v>0</v>
      </c>
    </row>
    <row r="216" s="111" customFormat="1" ht="15.6" customHeight="1" spans="1:7">
      <c r="A216" s="132" t="s">
        <v>3152</v>
      </c>
      <c r="B216" s="133" t="s">
        <v>3153</v>
      </c>
      <c r="C216" s="134">
        <f ca="1">IFERROR(IF(TRUE,tqsn_9,'[4]1'!$A$1),0)</f>
        <v>0</v>
      </c>
      <c r="D216" s="134">
        <v>0</v>
      </c>
      <c r="E216" s="138">
        <v>0</v>
      </c>
      <c r="F216" s="136">
        <v>0</v>
      </c>
      <c r="G216" s="136">
        <v>0</v>
      </c>
    </row>
    <row r="217" s="111" customFormat="1" ht="15.6" customHeight="1" spans="1:7">
      <c r="A217" s="132" t="s">
        <v>3154</v>
      </c>
      <c r="B217" s="133" t="s">
        <v>3155</v>
      </c>
      <c r="C217" s="134">
        <f ca="1">IFERROR(IF(TRUE,tqsn_9,'[4]1'!$A$1),0)</f>
        <v>0</v>
      </c>
      <c r="D217" s="134">
        <v>0</v>
      </c>
      <c r="E217" s="138">
        <v>0</v>
      </c>
      <c r="F217" s="136">
        <v>0</v>
      </c>
      <c r="G217" s="136">
        <v>0</v>
      </c>
    </row>
    <row r="218" s="111" customFormat="1" ht="15.6" customHeight="1" spans="1:7">
      <c r="A218" s="132" t="s">
        <v>3156</v>
      </c>
      <c r="B218" s="133" t="s">
        <v>3157</v>
      </c>
      <c r="C218" s="134">
        <f ca="1">IFERROR(IF(TRUE,tqsn_9,'[4]1'!$A$1),0)</f>
        <v>0</v>
      </c>
      <c r="D218" s="134">
        <v>0</v>
      </c>
      <c r="E218" s="138">
        <v>0</v>
      </c>
      <c r="F218" s="136">
        <v>0</v>
      </c>
      <c r="G218" s="136">
        <v>0</v>
      </c>
    </row>
    <row r="219" s="111" customFormat="1" ht="15.6" customHeight="1" spans="1:7">
      <c r="A219" s="132" t="s">
        <v>3158</v>
      </c>
      <c r="B219" s="133" t="s">
        <v>3159</v>
      </c>
      <c r="C219" s="134">
        <f ca="1">IFERROR(IF(TRUE,tqsn_9,'[4]1'!$A$1),0)</f>
        <v>0</v>
      </c>
      <c r="D219" s="134">
        <v>0</v>
      </c>
      <c r="E219" s="138">
        <v>0</v>
      </c>
      <c r="F219" s="136">
        <v>0</v>
      </c>
      <c r="G219" s="136">
        <v>0</v>
      </c>
    </row>
    <row r="220" s="111" customFormat="1" ht="15.6" customHeight="1" spans="1:7">
      <c r="A220" s="132" t="s">
        <v>3160</v>
      </c>
      <c r="B220" s="133" t="s">
        <v>3161</v>
      </c>
      <c r="C220" s="134">
        <f ca="1">IFERROR(IF(TRUE,tqsn_9,'[4]1'!$A$1),0)</f>
        <v>0</v>
      </c>
      <c r="D220" s="134">
        <v>0</v>
      </c>
      <c r="E220" s="138">
        <v>0</v>
      </c>
      <c r="F220" s="136">
        <v>0</v>
      </c>
      <c r="G220" s="136">
        <v>0</v>
      </c>
    </row>
    <row r="221" s="111" customFormat="1" ht="15.6" customHeight="1" spans="1:7">
      <c r="A221" s="132" t="s">
        <v>3162</v>
      </c>
      <c r="B221" s="133" t="s">
        <v>3163</v>
      </c>
      <c r="C221" s="134">
        <f ca="1">IFERROR(IF(TRUE,tqsn_9,'[4]1'!$A$1),0)</f>
        <v>0</v>
      </c>
      <c r="D221" s="134">
        <v>0</v>
      </c>
      <c r="E221" s="138">
        <v>0</v>
      </c>
      <c r="F221" s="136">
        <v>0</v>
      </c>
      <c r="G221" s="136">
        <v>0</v>
      </c>
    </row>
    <row r="222" s="111" customFormat="1" ht="15.6" customHeight="1" spans="1:7">
      <c r="A222" s="132" t="s">
        <v>3164</v>
      </c>
      <c r="B222" s="133" t="s">
        <v>3165</v>
      </c>
      <c r="C222" s="134">
        <f ca="1">IFERROR(IF(TRUE,tqsn_9,'[4]1'!$A$1),0)</f>
        <v>0</v>
      </c>
      <c r="D222" s="134">
        <v>0</v>
      </c>
      <c r="E222" s="138">
        <v>0</v>
      </c>
      <c r="F222" s="136">
        <v>0</v>
      </c>
      <c r="G222" s="136">
        <v>0</v>
      </c>
    </row>
    <row r="223" s="111" customFormat="1" ht="15.6" customHeight="1" spans="1:7">
      <c r="A223" s="132" t="s">
        <v>3166</v>
      </c>
      <c r="B223" s="133" t="s">
        <v>3167</v>
      </c>
      <c r="C223" s="134">
        <f ca="1">IFERROR(IF(TRUE,tqsn_9,'[4]1'!$A$1),0)</f>
        <v>0</v>
      </c>
      <c r="D223" s="134">
        <v>0</v>
      </c>
      <c r="E223" s="138">
        <v>0</v>
      </c>
      <c r="F223" s="136">
        <v>0</v>
      </c>
      <c r="G223" s="136">
        <v>0</v>
      </c>
    </row>
    <row r="224" s="111" customFormat="1" ht="15.6" customHeight="1" spans="1:7">
      <c r="A224" s="132" t="s">
        <v>3168</v>
      </c>
      <c r="B224" s="133" t="s">
        <v>1959</v>
      </c>
      <c r="C224" s="134">
        <f ca="1">IFERROR(IF(TRUE,tqsn_9,'[4]1'!$A$1),0)</f>
        <v>0</v>
      </c>
      <c r="D224" s="134">
        <v>0</v>
      </c>
      <c r="E224" s="138">
        <v>0</v>
      </c>
      <c r="F224" s="136">
        <v>0</v>
      </c>
      <c r="G224" s="136">
        <v>0</v>
      </c>
    </row>
    <row r="225" s="111" customFormat="1" ht="15.6" customHeight="1" spans="1:7">
      <c r="A225" s="132" t="s">
        <v>3169</v>
      </c>
      <c r="B225" s="133" t="s">
        <v>3170</v>
      </c>
      <c r="C225" s="134">
        <f ca="1">IFERROR(IF(TRUE,tqsn_9,'[4]1'!$A$1),0)</f>
        <v>0</v>
      </c>
      <c r="D225" s="134">
        <v>0</v>
      </c>
      <c r="E225" s="138">
        <v>0</v>
      </c>
      <c r="F225" s="136">
        <v>0</v>
      </c>
      <c r="G225" s="136">
        <v>0</v>
      </c>
    </row>
    <row r="226" s="111" customFormat="1" ht="15.6" customHeight="1" spans="1:7">
      <c r="A226" s="132" t="s">
        <v>3171</v>
      </c>
      <c r="B226" s="133" t="s">
        <v>3172</v>
      </c>
      <c r="C226" s="134">
        <f ca="1">IFERROR(IF(TRUE,tqsn_9,'[4]1'!$A$1),0)</f>
        <v>0</v>
      </c>
      <c r="D226" s="134">
        <v>0</v>
      </c>
      <c r="E226" s="138">
        <v>0</v>
      </c>
      <c r="F226" s="136">
        <v>0</v>
      </c>
      <c r="G226" s="136">
        <v>0</v>
      </c>
    </row>
    <row r="227" s="111" customFormat="1" ht="15.6" customHeight="1" spans="1:7">
      <c r="A227" s="132" t="s">
        <v>3173</v>
      </c>
      <c r="B227" s="133" t="s">
        <v>3174</v>
      </c>
      <c r="C227" s="134">
        <f ca="1">IFERROR(IF(TRUE,tqsn_9,'[4]1'!$A$1),0)</f>
        <v>0</v>
      </c>
      <c r="D227" s="134">
        <v>0</v>
      </c>
      <c r="E227" s="138">
        <v>0</v>
      </c>
      <c r="F227" s="136">
        <v>0</v>
      </c>
      <c r="G227" s="136">
        <v>0</v>
      </c>
    </row>
    <row r="228" s="111" customFormat="1" ht="15.6" customHeight="1" spans="1:7">
      <c r="A228" s="132" t="s">
        <v>3175</v>
      </c>
      <c r="B228" s="133" t="s">
        <v>3176</v>
      </c>
      <c r="C228" s="134">
        <f ca="1">IFERROR(IF(TRUE,tqsn_9,'[4]1'!$A$1),0)</f>
        <v>0</v>
      </c>
      <c r="D228" s="134">
        <v>0</v>
      </c>
      <c r="E228" s="138">
        <v>0</v>
      </c>
      <c r="F228" s="136">
        <v>0</v>
      </c>
      <c r="G228" s="136">
        <v>0</v>
      </c>
    </row>
    <row r="229" s="111" customFormat="1" ht="15.6" customHeight="1" spans="1:7">
      <c r="A229" s="132" t="s">
        <v>3177</v>
      </c>
      <c r="B229" s="133" t="s">
        <v>3178</v>
      </c>
      <c r="C229" s="134">
        <f ca="1">IFERROR(IF(TRUE,tqsn_9,'[4]1'!$A$1),0)</f>
        <v>0</v>
      </c>
      <c r="D229" s="134">
        <v>0</v>
      </c>
      <c r="E229" s="138">
        <v>0</v>
      </c>
      <c r="F229" s="136">
        <v>0</v>
      </c>
      <c r="G229" s="136">
        <v>0</v>
      </c>
    </row>
    <row r="230" s="111" customFormat="1" ht="15.6" customHeight="1" spans="1:7">
      <c r="A230" s="132" t="s">
        <v>3179</v>
      </c>
      <c r="B230" s="133" t="s">
        <v>3180</v>
      </c>
      <c r="C230" s="134">
        <f ca="1">IFERROR(IF(TRUE,tqsn_9,'[4]1'!$A$1),0)</f>
        <v>0</v>
      </c>
      <c r="D230" s="134">
        <v>0</v>
      </c>
      <c r="E230" s="138">
        <v>0</v>
      </c>
      <c r="F230" s="136">
        <v>0</v>
      </c>
      <c r="G230" s="136">
        <v>0</v>
      </c>
    </row>
    <row r="231" s="111" customFormat="1" ht="15.6" customHeight="1" spans="1:7">
      <c r="A231" s="132" t="s">
        <v>3181</v>
      </c>
      <c r="B231" s="133" t="s">
        <v>3182</v>
      </c>
      <c r="C231" s="134">
        <f ca="1">IFERROR(IF(TRUE,tqsn_9,'[4]1'!$A$1),0)</f>
        <v>0</v>
      </c>
      <c r="D231" s="134">
        <v>0</v>
      </c>
      <c r="E231" s="138">
        <v>0</v>
      </c>
      <c r="F231" s="136">
        <v>0</v>
      </c>
      <c r="G231" s="136">
        <v>0</v>
      </c>
    </row>
    <row r="232" s="111" customFormat="1" ht="15.6" customHeight="1" spans="1:7">
      <c r="A232" s="132" t="s">
        <v>3183</v>
      </c>
      <c r="B232" s="133" t="s">
        <v>1905</v>
      </c>
      <c r="C232" s="134">
        <f ca="1">IFERROR(IF(TRUE,tqsn_9,'[4]1'!$A$1),0)</f>
        <v>0</v>
      </c>
      <c r="D232" s="134">
        <v>0</v>
      </c>
      <c r="E232" s="138">
        <v>0</v>
      </c>
      <c r="F232" s="136">
        <v>0</v>
      </c>
      <c r="G232" s="136">
        <v>0</v>
      </c>
    </row>
    <row r="233" s="111" customFormat="1" ht="15.6" customHeight="1" spans="1:7">
      <c r="A233" s="132" t="s">
        <v>3184</v>
      </c>
      <c r="B233" s="133" t="s">
        <v>3185</v>
      </c>
      <c r="C233" s="134">
        <f ca="1">IFERROR(IF(TRUE,tqsn_9,'[4]1'!$A$1),0)</f>
        <v>0</v>
      </c>
      <c r="D233" s="134">
        <v>0</v>
      </c>
      <c r="E233" s="138">
        <v>0</v>
      </c>
      <c r="F233" s="136">
        <v>0</v>
      </c>
      <c r="G233" s="136">
        <v>0</v>
      </c>
    </row>
    <row r="234" s="111" customFormat="1" ht="15.6" customHeight="1" spans="1:7">
      <c r="A234" s="132" t="s">
        <v>3186</v>
      </c>
      <c r="B234" s="133" t="s">
        <v>1905</v>
      </c>
      <c r="C234" s="134">
        <f ca="1">IFERROR(IF(TRUE,tqsn_9,'[4]1'!$A$1),0)</f>
        <v>0</v>
      </c>
      <c r="D234" s="134">
        <v>0</v>
      </c>
      <c r="E234" s="138">
        <v>0</v>
      </c>
      <c r="F234" s="136">
        <v>0</v>
      </c>
      <c r="G234" s="136">
        <v>0</v>
      </c>
    </row>
    <row r="235" s="111" customFormat="1" ht="15.6" customHeight="1" spans="1:7">
      <c r="A235" s="132" t="s">
        <v>3187</v>
      </c>
      <c r="B235" s="133" t="s">
        <v>3188</v>
      </c>
      <c r="C235" s="134">
        <f ca="1">IFERROR(IF(TRUE,tqsn_9,'[4]1'!$A$1),0)</f>
        <v>0</v>
      </c>
      <c r="D235" s="134">
        <v>0</v>
      </c>
      <c r="E235" s="138">
        <v>0</v>
      </c>
      <c r="F235" s="136">
        <v>0</v>
      </c>
      <c r="G235" s="136">
        <v>0</v>
      </c>
    </row>
    <row r="236" s="111" customFormat="1" ht="15.6" customHeight="1" spans="1:7">
      <c r="A236" s="132" t="s">
        <v>3189</v>
      </c>
      <c r="B236" s="133" t="s">
        <v>3190</v>
      </c>
      <c r="C236" s="134">
        <f ca="1">IFERROR(IF(TRUE,tqsn_9,'[4]1'!$A$1),0)</f>
        <v>0</v>
      </c>
      <c r="D236" s="134">
        <v>0</v>
      </c>
      <c r="E236" s="138">
        <v>0</v>
      </c>
      <c r="F236" s="136">
        <v>0</v>
      </c>
      <c r="G236" s="136">
        <v>0</v>
      </c>
    </row>
    <row r="237" s="111" customFormat="1" ht="15.6" customHeight="1" spans="1:7">
      <c r="A237" s="132" t="s">
        <v>3191</v>
      </c>
      <c r="B237" s="133" t="s">
        <v>414</v>
      </c>
      <c r="C237" s="134">
        <f ca="1">IFERROR(IF(TRUE,tqsn_9,'[4]1'!$A$1),0)</f>
        <v>0</v>
      </c>
      <c r="D237" s="134">
        <v>0</v>
      </c>
      <c r="E237" s="138">
        <v>0</v>
      </c>
      <c r="F237" s="136">
        <v>0</v>
      </c>
      <c r="G237" s="136">
        <v>0</v>
      </c>
    </row>
    <row r="238" s="111" customFormat="1" ht="15.6" customHeight="1" spans="1:7">
      <c r="A238" s="132" t="s">
        <v>3192</v>
      </c>
      <c r="B238" s="133" t="s">
        <v>416</v>
      </c>
      <c r="C238" s="134">
        <f ca="1">IFERROR(IF(TRUE,tqsn_9,'[4]1'!$A$1),0)</f>
        <v>0</v>
      </c>
      <c r="D238" s="134">
        <v>0</v>
      </c>
      <c r="E238" s="138">
        <v>0</v>
      </c>
      <c r="F238" s="136">
        <v>0</v>
      </c>
      <c r="G238" s="136">
        <v>0</v>
      </c>
    </row>
    <row r="239" s="111" customFormat="1" ht="15.6" customHeight="1" spans="1:7">
      <c r="A239" s="132" t="s">
        <v>3193</v>
      </c>
      <c r="B239" s="133" t="s">
        <v>418</v>
      </c>
      <c r="C239" s="134">
        <f ca="1">IFERROR(IF(TRUE,tqsn_9,'[4]1'!$A$1),0)</f>
        <v>0</v>
      </c>
      <c r="D239" s="134">
        <v>0</v>
      </c>
      <c r="E239" s="138">
        <v>0</v>
      </c>
      <c r="F239" s="136">
        <v>0</v>
      </c>
      <c r="G239" s="136">
        <v>0</v>
      </c>
    </row>
    <row r="240" s="111" customFormat="1" ht="15.6" customHeight="1" spans="1:7">
      <c r="A240" s="132" t="s">
        <v>3194</v>
      </c>
      <c r="B240" s="133" t="s">
        <v>420</v>
      </c>
      <c r="C240" s="134">
        <f ca="1">IFERROR(IF(TRUE,tqsn_9,'[4]1'!$A$1),0)</f>
        <v>0</v>
      </c>
      <c r="D240" s="134">
        <v>0</v>
      </c>
      <c r="E240" s="138">
        <v>0</v>
      </c>
      <c r="F240" s="136">
        <v>0</v>
      </c>
      <c r="G240" s="136">
        <v>0</v>
      </c>
    </row>
    <row r="241" s="111" customFormat="1" ht="15.6" customHeight="1" spans="1:7">
      <c r="A241" s="132" t="s">
        <v>3195</v>
      </c>
      <c r="B241" s="133" t="s">
        <v>422</v>
      </c>
      <c r="C241" s="134">
        <f ca="1">IFERROR(IF(TRUE,tqsn_9,'[4]1'!$A$1),0)</f>
        <v>0</v>
      </c>
      <c r="D241" s="134">
        <v>0</v>
      </c>
      <c r="E241" s="138">
        <v>0</v>
      </c>
      <c r="F241" s="136">
        <v>0</v>
      </c>
      <c r="G241" s="136">
        <v>0</v>
      </c>
    </row>
    <row r="242" s="111" customFormat="1" ht="15.6" customHeight="1" spans="1:7">
      <c r="A242" s="132" t="s">
        <v>3196</v>
      </c>
      <c r="B242" s="133" t="s">
        <v>3197</v>
      </c>
      <c r="C242" s="134">
        <f ca="1">IFERROR(IF(TRUE,tqsn_9,'[4]1'!$A$1),0)</f>
        <v>0</v>
      </c>
      <c r="D242" s="134">
        <v>0</v>
      </c>
      <c r="E242" s="138">
        <v>0</v>
      </c>
      <c r="F242" s="136">
        <v>0</v>
      </c>
      <c r="G242" s="136">
        <v>0</v>
      </c>
    </row>
    <row r="243" s="111" customFormat="1" ht="15.6" customHeight="1" spans="1:7">
      <c r="A243" s="132" t="s">
        <v>3198</v>
      </c>
      <c r="B243" s="150" t="s">
        <v>3199</v>
      </c>
      <c r="C243" s="134">
        <f ca="1">IFERROR(IF(TRUE,tqsn_9,'[4]1'!$A$1),0)</f>
        <v>0</v>
      </c>
      <c r="D243" s="134">
        <v>0</v>
      </c>
      <c r="E243" s="138">
        <v>0</v>
      </c>
      <c r="F243" s="136">
        <v>0</v>
      </c>
      <c r="G243" s="136">
        <v>0</v>
      </c>
    </row>
    <row r="244" s="111" customFormat="1" ht="15.6" customHeight="1" spans="1:7">
      <c r="A244" s="132" t="s">
        <v>3200</v>
      </c>
      <c r="B244" s="150" t="s">
        <v>3201</v>
      </c>
      <c r="C244" s="134">
        <f ca="1">IFERROR(IF(TRUE,tqsn_9,'[4]1'!$A$1),0)</f>
        <v>0</v>
      </c>
      <c r="D244" s="134">
        <v>0</v>
      </c>
      <c r="E244" s="138">
        <v>0</v>
      </c>
      <c r="F244" s="136">
        <v>0</v>
      </c>
      <c r="G244" s="136">
        <v>0</v>
      </c>
    </row>
    <row r="245" s="111" customFormat="1" ht="15.6" customHeight="1" spans="1:7">
      <c r="A245" s="132" t="s">
        <v>3202</v>
      </c>
      <c r="B245" s="133" t="s">
        <v>426</v>
      </c>
      <c r="C245" s="134">
        <f ca="1">IFERROR(IF(TRUE,tqsn_9,'[4]1'!$A$1),0)</f>
        <v>0</v>
      </c>
      <c r="D245" s="134">
        <v>0</v>
      </c>
      <c r="E245" s="138">
        <v>0</v>
      </c>
      <c r="F245" s="136">
        <v>0</v>
      </c>
      <c r="G245" s="136">
        <v>0</v>
      </c>
    </row>
    <row r="246" s="111" customFormat="1" ht="15.6" customHeight="1" spans="1:7">
      <c r="A246" s="132" t="s">
        <v>3203</v>
      </c>
      <c r="B246" s="133" t="s">
        <v>428</v>
      </c>
      <c r="C246" s="134">
        <f ca="1">IFERROR(IF(TRUE,tqsn_9,'[4]1'!$A$1),0)</f>
        <v>0</v>
      </c>
      <c r="D246" s="134">
        <v>302</v>
      </c>
      <c r="E246" s="138">
        <v>0</v>
      </c>
      <c r="F246" s="136">
        <v>0</v>
      </c>
      <c r="G246" s="136">
        <v>0</v>
      </c>
    </row>
    <row r="247" s="111" customFormat="1" ht="15.6" customHeight="1" spans="1:7">
      <c r="A247" s="132" t="s">
        <v>3204</v>
      </c>
      <c r="B247" s="133" t="s">
        <v>432</v>
      </c>
      <c r="C247" s="134">
        <f ca="1">IFERROR(IF(TRUE,tqsn_9,'[4]1'!$A$1),0)</f>
        <v>0</v>
      </c>
      <c r="D247" s="134">
        <v>0</v>
      </c>
      <c r="E247" s="138">
        <v>0</v>
      </c>
      <c r="F247" s="136">
        <v>0</v>
      </c>
      <c r="G247" s="136">
        <v>0</v>
      </c>
    </row>
    <row r="248" s="111" customFormat="1" ht="15.6" customHeight="1" spans="1:7">
      <c r="A248" s="132" t="s">
        <v>3205</v>
      </c>
      <c r="B248" s="133" t="s">
        <v>438</v>
      </c>
      <c r="C248" s="134">
        <f ca="1">IFERROR(IF(TRUE,tqsn_9,'[4]1'!$A$1),0)</f>
        <v>0</v>
      </c>
      <c r="D248" s="134">
        <v>0</v>
      </c>
      <c r="E248" s="138">
        <v>0</v>
      </c>
      <c r="F248" s="136">
        <v>0</v>
      </c>
      <c r="G248" s="136">
        <v>0</v>
      </c>
    </row>
    <row r="249" s="111" customFormat="1" ht="15.6" customHeight="1" spans="1:7">
      <c r="A249" s="132" t="s">
        <v>3206</v>
      </c>
      <c r="B249" s="150" t="s">
        <v>3207</v>
      </c>
      <c r="C249" s="134">
        <f ca="1">IFERROR(IF(TRUE,tqsn_9,'[4]1'!$A$1),0)</f>
        <v>0</v>
      </c>
      <c r="D249" s="134">
        <v>0</v>
      </c>
      <c r="E249" s="138">
        <v>0</v>
      </c>
      <c r="F249" s="136">
        <v>0</v>
      </c>
      <c r="G249" s="136">
        <v>0</v>
      </c>
    </row>
    <row r="250" s="111" customFormat="1" ht="15.6" customHeight="1" spans="1:7">
      <c r="A250" s="132" t="s">
        <v>3208</v>
      </c>
      <c r="B250" s="150" t="s">
        <v>3209</v>
      </c>
      <c r="C250" s="134">
        <f ca="1">IFERROR(IF(TRUE,tqsn_9,'[4]1'!$A$1),0)</f>
        <v>0</v>
      </c>
      <c r="D250" s="134">
        <v>0</v>
      </c>
      <c r="E250" s="138">
        <v>0</v>
      </c>
      <c r="F250" s="136">
        <v>0</v>
      </c>
      <c r="G250" s="136">
        <v>0</v>
      </c>
    </row>
    <row r="251" s="111" customFormat="1" ht="15.6" customHeight="1" spans="1:7">
      <c r="A251" s="132" t="s">
        <v>3210</v>
      </c>
      <c r="B251" s="133" t="s">
        <v>3211</v>
      </c>
      <c r="C251" s="134">
        <f ca="1">IFERROR(IF(TRUE,tqsn_9,'[4]1'!$A$1),0)</f>
        <v>0</v>
      </c>
      <c r="D251" s="134">
        <v>0</v>
      </c>
      <c r="E251" s="138">
        <v>0</v>
      </c>
      <c r="F251" s="136">
        <v>0</v>
      </c>
      <c r="G251" s="136">
        <v>0</v>
      </c>
    </row>
    <row r="252" s="111" customFormat="1" ht="15.6" customHeight="1" spans="1:7">
      <c r="A252" s="132" t="s">
        <v>3212</v>
      </c>
      <c r="B252" s="133" t="s">
        <v>3213</v>
      </c>
      <c r="C252" s="134">
        <f ca="1">IFERROR(IF(TRUE,tqsn_9,'[4]1'!$A$1),0)</f>
        <v>0</v>
      </c>
      <c r="D252" s="134">
        <v>0</v>
      </c>
      <c r="E252" s="138">
        <v>0</v>
      </c>
      <c r="F252" s="136">
        <v>0</v>
      </c>
      <c r="G252" s="136">
        <v>0</v>
      </c>
    </row>
    <row r="253" s="111" customFormat="1" ht="15.6" customHeight="1" spans="1:7">
      <c r="A253" s="132" t="s">
        <v>3214</v>
      </c>
      <c r="B253" s="133" t="s">
        <v>3215</v>
      </c>
      <c r="C253" s="134">
        <f ca="1">IFERROR(IF(TRUE,tqsn_9,'[4]1'!$A$1),0)</f>
        <v>0</v>
      </c>
      <c r="D253" s="134">
        <v>0</v>
      </c>
      <c r="E253" s="138">
        <v>0</v>
      </c>
      <c r="F253" s="136">
        <v>0</v>
      </c>
      <c r="G253" s="136">
        <v>0</v>
      </c>
    </row>
    <row r="254" s="111" customFormat="1" ht="15.6" customHeight="1" spans="1:7">
      <c r="A254" s="132" t="s">
        <v>3216</v>
      </c>
      <c r="B254" s="133" t="s">
        <v>3217</v>
      </c>
      <c r="C254" s="134">
        <f ca="1">IFERROR(IF(TRUE,tqsn_9,'[4]1'!$A$1),0)</f>
        <v>0</v>
      </c>
      <c r="D254" s="134">
        <v>0</v>
      </c>
      <c r="E254" s="138">
        <v>0</v>
      </c>
      <c r="F254" s="136">
        <v>0</v>
      </c>
      <c r="G254" s="136">
        <v>0</v>
      </c>
    </row>
    <row r="255" s="111" customFormat="1" ht="15.6" customHeight="1" spans="1:7">
      <c r="A255" s="132" t="s">
        <v>3218</v>
      </c>
      <c r="B255" s="133" t="s">
        <v>2258</v>
      </c>
      <c r="C255" s="134">
        <f ca="1">IFERROR(IF(TRUE,tqsn_9,'[4]1'!$A$1),0)</f>
        <v>0</v>
      </c>
      <c r="D255" s="134">
        <v>0</v>
      </c>
      <c r="E255" s="138">
        <v>0</v>
      </c>
      <c r="F255" s="136">
        <v>0</v>
      </c>
      <c r="G255" s="136">
        <v>0</v>
      </c>
    </row>
    <row r="256" s="111" customFormat="1" ht="15.6" customHeight="1" spans="1:7">
      <c r="A256" s="132" t="s">
        <v>3219</v>
      </c>
      <c r="B256" s="133" t="s">
        <v>3220</v>
      </c>
      <c r="C256" s="134">
        <f ca="1">IFERROR(IF(TRUE,tqsn_9,'[4]1'!$A$1),0)</f>
        <v>0</v>
      </c>
      <c r="D256" s="134">
        <v>0</v>
      </c>
      <c r="E256" s="138">
        <v>0</v>
      </c>
      <c r="F256" s="136">
        <v>0</v>
      </c>
      <c r="G256" s="136">
        <v>0</v>
      </c>
    </row>
    <row r="257" s="111" customFormat="1" ht="15.6" customHeight="1" spans="1:7">
      <c r="A257" s="132" t="s">
        <v>3221</v>
      </c>
      <c r="B257" s="133" t="s">
        <v>515</v>
      </c>
      <c r="C257" s="134">
        <f ca="1">IFERROR(IF(TRUE,tqsn_9,'[4]1'!$A$1),0)</f>
        <v>0</v>
      </c>
      <c r="D257" s="134">
        <v>0</v>
      </c>
      <c r="E257" s="138">
        <v>0</v>
      </c>
      <c r="F257" s="136">
        <v>0</v>
      </c>
      <c r="G257" s="136">
        <v>0</v>
      </c>
    </row>
    <row r="258" s="111" customFormat="1" ht="15.6" customHeight="1" spans="1:7">
      <c r="A258" s="132" t="s">
        <v>3222</v>
      </c>
      <c r="B258" s="133" t="s">
        <v>3223</v>
      </c>
      <c r="C258" s="134">
        <f ca="1">IFERROR(IF(TRUE,tqsn_9,'[4]1'!$A$1),0)</f>
        <v>0</v>
      </c>
      <c r="D258" s="134">
        <v>0</v>
      </c>
      <c r="E258" s="138">
        <v>0</v>
      </c>
      <c r="F258" s="136">
        <v>0</v>
      </c>
      <c r="G258" s="136">
        <v>0</v>
      </c>
    </row>
    <row r="259" s="111" customFormat="1" ht="15.6" customHeight="1" spans="1:7">
      <c r="A259" s="132" t="s">
        <v>3224</v>
      </c>
      <c r="B259" s="133" t="s">
        <v>519</v>
      </c>
      <c r="C259" s="134">
        <f ca="1">IFERROR(IF(TRUE,tqsn_9,'[4]1'!$A$1),0)</f>
        <v>0</v>
      </c>
      <c r="D259" s="134">
        <v>0</v>
      </c>
      <c r="E259" s="138">
        <v>0</v>
      </c>
      <c r="F259" s="136">
        <v>0</v>
      </c>
      <c r="G259" s="136">
        <v>0</v>
      </c>
    </row>
    <row r="260" s="111" customFormat="1" ht="15.6" customHeight="1" spans="1:7">
      <c r="A260" s="132" t="s">
        <v>3225</v>
      </c>
      <c r="B260" s="133" t="s">
        <v>3226</v>
      </c>
      <c r="C260" s="134">
        <f ca="1">IFERROR(IF(TRUE,tqsn_9,'[4]1'!$A$1),0)</f>
        <v>0</v>
      </c>
      <c r="D260" s="134">
        <v>0</v>
      </c>
      <c r="E260" s="138">
        <v>0</v>
      </c>
      <c r="F260" s="136">
        <v>0</v>
      </c>
      <c r="G260" s="136">
        <v>0</v>
      </c>
    </row>
    <row r="261" s="111" customFormat="1" ht="15.6" customHeight="1" spans="1:7">
      <c r="A261" s="132" t="s">
        <v>3227</v>
      </c>
      <c r="B261" s="133" t="s">
        <v>3228</v>
      </c>
      <c r="C261" s="134">
        <v>62516</v>
      </c>
      <c r="D261" s="134">
        <v>89050</v>
      </c>
      <c r="E261" s="138">
        <v>62404</v>
      </c>
      <c r="F261" s="136">
        <v>0.99820845863459</v>
      </c>
      <c r="G261" s="136">
        <v>0.700774845592364</v>
      </c>
    </row>
    <row r="262" s="111" customFormat="1" ht="15.6" customHeight="1" spans="1:7">
      <c r="A262" s="132" t="s">
        <v>3229</v>
      </c>
      <c r="B262" s="133" t="s">
        <v>3230</v>
      </c>
      <c r="C262" s="134">
        <f ca="1">IFERROR(IF(TRUE,tqsn_9,'[4]1'!$A$1),0)</f>
        <v>0</v>
      </c>
      <c r="D262" s="134">
        <v>0</v>
      </c>
      <c r="E262" s="138">
        <v>0</v>
      </c>
      <c r="F262" s="136">
        <v>0</v>
      </c>
      <c r="G262" s="136">
        <v>0</v>
      </c>
    </row>
    <row r="263" s="111" customFormat="1" ht="15.6" customHeight="1" spans="1:7">
      <c r="A263" s="132" t="s">
        <v>3231</v>
      </c>
      <c r="B263" s="133" t="s">
        <v>3232</v>
      </c>
      <c r="C263" s="134">
        <f ca="1">IFERROR(IF(TRUE,tqsn_9,'[4]1'!$A$1),0)</f>
        <v>0</v>
      </c>
      <c r="D263" s="134">
        <v>0</v>
      </c>
      <c r="E263" s="138">
        <v>0</v>
      </c>
      <c r="F263" s="136">
        <v>0</v>
      </c>
      <c r="G263" s="136">
        <v>0</v>
      </c>
    </row>
    <row r="264" s="111" customFormat="1" ht="15.6" customHeight="1" spans="1:7">
      <c r="A264" s="132" t="s">
        <v>3233</v>
      </c>
      <c r="B264" s="133" t="s">
        <v>3234</v>
      </c>
      <c r="C264" s="134">
        <f ca="1">IFERROR(IF(TRUE,tqsn_9,'[4]1'!$A$1),0)</f>
        <v>0</v>
      </c>
      <c r="D264" s="134">
        <v>0</v>
      </c>
      <c r="E264" s="138">
        <v>0</v>
      </c>
      <c r="F264" s="136">
        <v>0</v>
      </c>
      <c r="G264" s="136">
        <v>0</v>
      </c>
    </row>
    <row r="265" s="111" customFormat="1" ht="15.6" customHeight="1" spans="1:7">
      <c r="A265" s="132" t="s">
        <v>3235</v>
      </c>
      <c r="B265" s="133" t="s">
        <v>3236</v>
      </c>
      <c r="C265" s="134">
        <f ca="1">IFERROR(IF(TRUE,tqsn_9,'[4]1'!$A$1),0)</f>
        <v>0</v>
      </c>
      <c r="D265" s="134">
        <v>0</v>
      </c>
      <c r="E265" s="138">
        <v>0</v>
      </c>
      <c r="F265" s="136">
        <v>0</v>
      </c>
      <c r="G265" s="136">
        <v>0</v>
      </c>
    </row>
    <row r="266" s="111" customFormat="1" ht="15.6" customHeight="1" spans="1:7">
      <c r="A266" s="132" t="s">
        <v>3237</v>
      </c>
      <c r="B266" s="133" t="s">
        <v>3238</v>
      </c>
      <c r="C266" s="134">
        <f ca="1">IFERROR(IF(TRUE,tqsn_9,'[4]1'!$A$1),0)</f>
        <v>0</v>
      </c>
      <c r="D266" s="134">
        <v>0</v>
      </c>
      <c r="E266" s="138">
        <v>0</v>
      </c>
      <c r="F266" s="136">
        <v>0</v>
      </c>
      <c r="G266" s="136">
        <v>0</v>
      </c>
    </row>
    <row r="267" s="111" customFormat="1" ht="15.6" customHeight="1" spans="1:7">
      <c r="A267" s="132" t="s">
        <v>3239</v>
      </c>
      <c r="B267" s="133" t="s">
        <v>3240</v>
      </c>
      <c r="C267" s="134">
        <f ca="1">IFERROR(IF(TRUE,tqsn_9,'[4]1'!$A$1),0)</f>
        <v>0</v>
      </c>
      <c r="D267" s="134">
        <v>0</v>
      </c>
      <c r="E267" s="138">
        <v>0</v>
      </c>
      <c r="F267" s="136">
        <v>0</v>
      </c>
      <c r="G267" s="136">
        <v>0</v>
      </c>
    </row>
    <row r="268" s="111" customFormat="1" ht="15.6" customHeight="1" spans="1:7">
      <c r="A268" s="132" t="s">
        <v>3241</v>
      </c>
      <c r="B268" s="133" t="s">
        <v>3242</v>
      </c>
      <c r="C268" s="134">
        <f ca="1">IFERROR(IF(TRUE,tqsn_9,'[4]1'!$A$1),0)</f>
        <v>0</v>
      </c>
      <c r="D268" s="134">
        <v>0</v>
      </c>
      <c r="E268" s="138">
        <v>0</v>
      </c>
      <c r="F268" s="136">
        <v>0</v>
      </c>
      <c r="G268" s="136">
        <v>0</v>
      </c>
    </row>
    <row r="269" s="111" customFormat="1" ht="15.6" customHeight="1" spans="1:7">
      <c r="A269" s="132" t="s">
        <v>3243</v>
      </c>
      <c r="B269" s="133" t="s">
        <v>3244</v>
      </c>
      <c r="C269" s="134">
        <f ca="1">IFERROR(IF(TRUE,tqsn_9,'[4]1'!$A$1),0)</f>
        <v>0</v>
      </c>
      <c r="D269" s="134">
        <v>0</v>
      </c>
      <c r="E269" s="138">
        <v>0</v>
      </c>
      <c r="F269" s="136">
        <v>0</v>
      </c>
      <c r="G269" s="136">
        <v>0</v>
      </c>
    </row>
    <row r="270" s="111" customFormat="1" ht="15.6" customHeight="1" spans="1:7">
      <c r="A270" s="132" t="s">
        <v>3245</v>
      </c>
      <c r="B270" s="133" t="s">
        <v>3246</v>
      </c>
      <c r="C270" s="134">
        <f ca="1">IFERROR(IF(TRUE,tqsn_9,'[4]1'!$A$1),0)</f>
        <v>0</v>
      </c>
      <c r="D270" s="134">
        <v>0</v>
      </c>
      <c r="E270" s="138">
        <v>0</v>
      </c>
      <c r="F270" s="136">
        <v>0</v>
      </c>
      <c r="G270" s="136">
        <v>0</v>
      </c>
    </row>
    <row r="271" s="111" customFormat="1" ht="15.6" customHeight="1" spans="1:7">
      <c r="A271" s="382" t="s">
        <v>3247</v>
      </c>
      <c r="B271" s="133" t="s">
        <v>3248</v>
      </c>
      <c r="C271" s="134">
        <f ca="1">IFERROR(IF(TRUE,tqsn_9,'[4]1'!$A$1),0)</f>
        <v>0</v>
      </c>
      <c r="D271" s="134">
        <v>0</v>
      </c>
      <c r="E271" s="138">
        <v>0</v>
      </c>
      <c r="F271" s="136">
        <v>0</v>
      </c>
      <c r="G271" s="136">
        <v>0</v>
      </c>
    </row>
    <row r="272" s="111" customFormat="1" ht="15.6" customHeight="1" spans="1:7">
      <c r="A272" s="132" t="s">
        <v>3249</v>
      </c>
      <c r="B272" s="133" t="s">
        <v>3250</v>
      </c>
      <c r="C272" s="134">
        <f ca="1">IFERROR(IF(TRUE,tqsn_9,'[4]1'!$A$1),0)</f>
        <v>0</v>
      </c>
      <c r="D272" s="134">
        <v>0</v>
      </c>
      <c r="E272" s="138">
        <v>0</v>
      </c>
      <c r="F272" s="136">
        <v>0</v>
      </c>
      <c r="G272" s="136">
        <v>0</v>
      </c>
    </row>
    <row r="273" s="111" customFormat="1" ht="15.6" customHeight="1" spans="1:7">
      <c r="A273" s="132" t="s">
        <v>3251</v>
      </c>
      <c r="B273" s="133" t="s">
        <v>3252</v>
      </c>
      <c r="C273" s="134">
        <f ca="1">IFERROR(IF(TRUE,tqsn_9,'[4]1'!$A$1),0)</f>
        <v>0</v>
      </c>
      <c r="D273" s="134">
        <v>0</v>
      </c>
      <c r="E273" s="138">
        <v>0</v>
      </c>
      <c r="F273" s="136">
        <v>0</v>
      </c>
      <c r="G273" s="136">
        <v>0</v>
      </c>
    </row>
    <row r="274" s="111" customFormat="1" ht="15.6" customHeight="1" spans="1:7">
      <c r="A274" s="132" t="s">
        <v>3253</v>
      </c>
      <c r="B274" s="133" t="s">
        <v>3254</v>
      </c>
      <c r="C274" s="134">
        <v>1044</v>
      </c>
      <c r="D274" s="134">
        <v>941</v>
      </c>
      <c r="E274" s="138">
        <v>76</v>
      </c>
      <c r="F274" s="136">
        <v>0.0727969348659004</v>
      </c>
      <c r="G274" s="136">
        <v>0.0807651434643996</v>
      </c>
    </row>
    <row r="275" s="111" customFormat="1" ht="15.6" customHeight="1" spans="1:7">
      <c r="A275" s="132" t="s">
        <v>3255</v>
      </c>
      <c r="B275" s="133" t="s">
        <v>3256</v>
      </c>
      <c r="C275" s="134">
        <f ca="1">IFERROR(IF(TRUE,tqsn_9,'[4]1'!$A$1),0)</f>
        <v>0</v>
      </c>
      <c r="D275" s="134">
        <v>228</v>
      </c>
      <c r="E275" s="138">
        <v>0</v>
      </c>
      <c r="F275" s="136">
        <v>0</v>
      </c>
      <c r="G275" s="136">
        <v>0</v>
      </c>
    </row>
    <row r="276" s="111" customFormat="1" ht="15.6" customHeight="1" spans="1:7">
      <c r="A276" s="132" t="s">
        <v>3257</v>
      </c>
      <c r="B276" s="133" t="s">
        <v>3258</v>
      </c>
      <c r="C276" s="134">
        <f ca="1">IFERROR(IF(TRUE,tqsn_9,'[4]1'!$A$1),0)</f>
        <v>0</v>
      </c>
      <c r="D276" s="134">
        <v>0</v>
      </c>
      <c r="E276" s="138">
        <v>0</v>
      </c>
      <c r="F276" s="136">
        <v>0</v>
      </c>
      <c r="G276" s="136">
        <v>0</v>
      </c>
    </row>
    <row r="277" s="111" customFormat="1" ht="15.6" customHeight="1" spans="1:7">
      <c r="A277" s="132" t="s">
        <v>3259</v>
      </c>
      <c r="B277" s="133" t="s">
        <v>3260</v>
      </c>
      <c r="C277" s="134">
        <f ca="1">IFERROR(IF(TRUE,tqsn_9,'[4]1'!$A$1),0)</f>
        <v>0</v>
      </c>
      <c r="D277" s="134">
        <v>0</v>
      </c>
      <c r="E277" s="138">
        <v>0</v>
      </c>
      <c r="F277" s="136">
        <v>0</v>
      </c>
      <c r="G277" s="136">
        <v>0</v>
      </c>
    </row>
    <row r="278" s="111" customFormat="1" ht="15.6" customHeight="1" spans="1:7">
      <c r="A278" s="132" t="s">
        <v>3261</v>
      </c>
      <c r="B278" s="133" t="s">
        <v>3262</v>
      </c>
      <c r="C278" s="134">
        <v>49</v>
      </c>
      <c r="D278" s="134">
        <v>117</v>
      </c>
      <c r="E278" s="138">
        <v>94</v>
      </c>
      <c r="F278" s="136">
        <v>1.91836734693878</v>
      </c>
      <c r="G278" s="136">
        <v>0.803418803418803</v>
      </c>
    </row>
    <row r="279" s="111" customFormat="1" ht="15.6" customHeight="1" spans="1:7">
      <c r="A279" s="132" t="s">
        <v>3263</v>
      </c>
      <c r="B279" s="133" t="s">
        <v>3264</v>
      </c>
      <c r="C279" s="134">
        <f ca="1">IFERROR(IF(TRUE,tqsn_9,'[4]1'!$A$1),0)</f>
        <v>0</v>
      </c>
      <c r="D279" s="134">
        <v>0</v>
      </c>
      <c r="E279" s="138">
        <v>0</v>
      </c>
      <c r="F279" s="136">
        <v>0</v>
      </c>
      <c r="G279" s="136">
        <v>0</v>
      </c>
    </row>
    <row r="280" s="111" customFormat="1" ht="15.6" customHeight="1" spans="1:7">
      <c r="A280" s="132" t="s">
        <v>3265</v>
      </c>
      <c r="B280" s="133" t="s">
        <v>3266</v>
      </c>
      <c r="C280" s="134">
        <f ca="1">IFERROR(IF(TRUE,tqsn_9,'[4]1'!$A$1),0)</f>
        <v>0</v>
      </c>
      <c r="D280" s="134">
        <v>0</v>
      </c>
      <c r="E280" s="138">
        <v>0</v>
      </c>
      <c r="F280" s="136">
        <v>0</v>
      </c>
      <c r="G280" s="136">
        <v>0</v>
      </c>
    </row>
    <row r="281" s="111" customFormat="1" ht="15.6" customHeight="1" spans="1:7">
      <c r="A281" s="132" t="s">
        <v>3267</v>
      </c>
      <c r="B281" s="133" t="s">
        <v>3268</v>
      </c>
      <c r="C281" s="134">
        <f ca="1">IFERROR(IF(TRUE,tqsn_9,'[4]1'!$A$1),0)</f>
        <v>0</v>
      </c>
      <c r="D281" s="134">
        <v>0</v>
      </c>
      <c r="E281" s="138">
        <v>0</v>
      </c>
      <c r="F281" s="136">
        <v>0</v>
      </c>
      <c r="G281" s="136">
        <v>0</v>
      </c>
    </row>
    <row r="282" s="111" customFormat="1" ht="15.6" customHeight="1" spans="1:7">
      <c r="A282" s="132" t="s">
        <v>3269</v>
      </c>
      <c r="B282" s="133" t="s">
        <v>3270</v>
      </c>
      <c r="C282" s="134">
        <f ca="1">IFERROR(IF(TRUE,tqsn_9,'[4]1'!$A$1),0)</f>
        <v>0</v>
      </c>
      <c r="D282" s="134">
        <v>0</v>
      </c>
      <c r="E282" s="138">
        <v>0</v>
      </c>
      <c r="F282" s="136">
        <v>0</v>
      </c>
      <c r="G282" s="136">
        <v>0</v>
      </c>
    </row>
    <row r="283" s="111" customFormat="1" ht="15.6" customHeight="1" spans="1:7">
      <c r="A283" s="132" t="s">
        <v>3271</v>
      </c>
      <c r="B283" s="133" t="s">
        <v>3272</v>
      </c>
      <c r="C283" s="134">
        <f ca="1">IFERROR(IF(TRUE,tqsn_9,'[4]1'!$A$1),0)</f>
        <v>0</v>
      </c>
      <c r="D283" s="134">
        <v>370</v>
      </c>
      <c r="E283" s="138">
        <v>0</v>
      </c>
      <c r="F283" s="136">
        <v>0</v>
      </c>
      <c r="G283" s="136">
        <v>0</v>
      </c>
    </row>
    <row r="284" s="111" customFormat="1" ht="15.6" customHeight="1" spans="1:7">
      <c r="A284" s="132" t="s">
        <v>3273</v>
      </c>
      <c r="B284" s="133" t="s">
        <v>477</v>
      </c>
      <c r="C284" s="134">
        <f ca="1">IFERROR(IF(TRUE,tqsn_9,'[4]1'!$A$1),0)</f>
        <v>0</v>
      </c>
      <c r="D284" s="134">
        <v>332</v>
      </c>
      <c r="E284" s="138">
        <v>0</v>
      </c>
      <c r="F284" s="136">
        <v>0</v>
      </c>
      <c r="G284" s="136">
        <v>0</v>
      </c>
    </row>
    <row r="285" s="111" customFormat="1" ht="15.6" customHeight="1" spans="1:7">
      <c r="A285" s="132" t="s">
        <v>3274</v>
      </c>
      <c r="B285" s="133" t="s">
        <v>3275</v>
      </c>
      <c r="C285" s="134">
        <f ca="1">IFERROR(IF(TRUE,tqsn_9,'[4]1'!$A$1),0)</f>
        <v>0</v>
      </c>
      <c r="D285" s="134">
        <v>0</v>
      </c>
      <c r="E285" s="138">
        <v>0</v>
      </c>
      <c r="F285" s="136">
        <v>0</v>
      </c>
      <c r="G285" s="136">
        <v>0</v>
      </c>
    </row>
    <row r="286" s="111" customFormat="1" ht="15.6" customHeight="1" spans="1:7">
      <c r="A286" s="132" t="s">
        <v>3276</v>
      </c>
      <c r="B286" s="133" t="s">
        <v>3277</v>
      </c>
      <c r="C286" s="134">
        <f ca="1">IFERROR(IF(TRUE,tqsn_9,'[4]1'!$A$1),0)</f>
        <v>0</v>
      </c>
      <c r="D286" s="134">
        <v>0</v>
      </c>
      <c r="E286" s="138">
        <v>0</v>
      </c>
      <c r="F286" s="136">
        <v>0</v>
      </c>
      <c r="G286" s="136">
        <v>0</v>
      </c>
    </row>
    <row r="287" s="111" customFormat="1" ht="15.6" customHeight="1" spans="1:7">
      <c r="A287" s="132" t="s">
        <v>3278</v>
      </c>
      <c r="B287" s="133" t="s">
        <v>3279</v>
      </c>
      <c r="C287" s="134">
        <f ca="1">IFERROR(IF(TRUE,tqsn_9,'[4]1'!$A$1),0)</f>
        <v>0</v>
      </c>
      <c r="D287" s="134">
        <v>0</v>
      </c>
      <c r="E287" s="138">
        <v>0</v>
      </c>
      <c r="F287" s="136">
        <v>0</v>
      </c>
      <c r="G287" s="136">
        <v>0</v>
      </c>
    </row>
    <row r="288" s="111" customFormat="1" ht="15.6" customHeight="1" spans="1:7">
      <c r="A288" s="132" t="s">
        <v>3280</v>
      </c>
      <c r="B288" s="133" t="s">
        <v>3281</v>
      </c>
      <c r="C288" s="134">
        <f ca="1">IFERROR(IF(TRUE,tqsn_9,'[4]1'!$A$1),0)</f>
        <v>0</v>
      </c>
      <c r="D288" s="134">
        <v>0</v>
      </c>
      <c r="E288" s="138">
        <v>0</v>
      </c>
      <c r="F288" s="136">
        <v>0</v>
      </c>
      <c r="G288" s="136">
        <v>0</v>
      </c>
    </row>
    <row r="289" s="111" customFormat="1" ht="15.6" customHeight="1" spans="1:7">
      <c r="A289" s="132" t="s">
        <v>3282</v>
      </c>
      <c r="B289" s="133" t="s">
        <v>3283</v>
      </c>
      <c r="C289" s="134">
        <f ca="1">IFERROR(IF(TRUE,tqsn_9,'[4]1'!$A$1),0)</f>
        <v>0</v>
      </c>
      <c r="D289" s="134">
        <v>0</v>
      </c>
      <c r="E289" s="138">
        <v>0</v>
      </c>
      <c r="F289" s="136">
        <v>0</v>
      </c>
      <c r="G289" s="136">
        <v>0</v>
      </c>
    </row>
    <row r="290" s="111" customFormat="1" ht="15.6" customHeight="1" spans="1:7">
      <c r="A290" s="132" t="s">
        <v>3284</v>
      </c>
      <c r="B290" s="133" t="s">
        <v>3285</v>
      </c>
      <c r="C290" s="134">
        <f ca="1">IFERROR(IF(TRUE,tqsn_9,'[4]1'!$A$1),0)</f>
        <v>0</v>
      </c>
      <c r="D290" s="134">
        <v>0</v>
      </c>
      <c r="E290" s="138">
        <v>0</v>
      </c>
      <c r="F290" s="136">
        <v>0</v>
      </c>
      <c r="G290" s="136">
        <v>0</v>
      </c>
    </row>
    <row r="291" s="111" customFormat="1" ht="15.6" customHeight="1" spans="1:7">
      <c r="A291" s="132" t="s">
        <v>3286</v>
      </c>
      <c r="B291" s="133" t="s">
        <v>3287</v>
      </c>
      <c r="C291" s="134">
        <f ca="1">IFERROR(IF(TRUE,tqsn_9,'[4]1'!$A$1),0)</f>
        <v>0</v>
      </c>
      <c r="D291" s="134">
        <v>0</v>
      </c>
      <c r="E291" s="138">
        <v>0</v>
      </c>
      <c r="F291" s="136">
        <v>0</v>
      </c>
      <c r="G291" s="136">
        <v>0</v>
      </c>
    </row>
    <row r="292" s="111" customFormat="1" ht="15.6" customHeight="1" spans="1:7">
      <c r="A292" s="132" t="s">
        <v>3288</v>
      </c>
      <c r="B292" s="133" t="s">
        <v>3289</v>
      </c>
      <c r="C292" s="134">
        <f ca="1">IFERROR(IF(TRUE,tqsn_9,'[4]1'!$A$1),0)</f>
        <v>0</v>
      </c>
      <c r="D292" s="134">
        <v>0</v>
      </c>
      <c r="E292" s="138">
        <v>0</v>
      </c>
      <c r="F292" s="136">
        <v>0</v>
      </c>
      <c r="G292" s="136">
        <v>0</v>
      </c>
    </row>
    <row r="293" s="111" customFormat="1" ht="15.6" customHeight="1" spans="1:7">
      <c r="A293" s="132" t="s">
        <v>3290</v>
      </c>
      <c r="B293" s="133" t="s">
        <v>3291</v>
      </c>
      <c r="C293" s="134">
        <f ca="1">IFERROR(IF(TRUE,tqsn_9,'[4]1'!$A$1),0)</f>
        <v>0</v>
      </c>
      <c r="D293" s="134">
        <v>0</v>
      </c>
      <c r="E293" s="138">
        <v>0</v>
      </c>
      <c r="F293" s="136">
        <v>0</v>
      </c>
      <c r="G293" s="136">
        <v>0</v>
      </c>
    </row>
    <row r="294" s="111" customFormat="1" ht="15.6" customHeight="1" spans="1:7">
      <c r="A294" s="132" t="s">
        <v>3292</v>
      </c>
      <c r="B294" s="133" t="s">
        <v>3293</v>
      </c>
      <c r="C294" s="134">
        <f ca="1">IFERROR(IF(TRUE,tqsn_9,'[4]1'!$A$1),0)</f>
        <v>0</v>
      </c>
      <c r="D294" s="134">
        <v>0</v>
      </c>
      <c r="E294" s="138">
        <v>0</v>
      </c>
      <c r="F294" s="136">
        <v>0</v>
      </c>
      <c r="G294" s="136">
        <v>0</v>
      </c>
    </row>
    <row r="295" s="111" customFormat="1" ht="15.6" customHeight="1" spans="1:7">
      <c r="A295" s="132" t="s">
        <v>3294</v>
      </c>
      <c r="B295" s="133" t="s">
        <v>3295</v>
      </c>
      <c r="C295" s="134">
        <f ca="1">IFERROR(IF(TRUE,tqsn_9,'[4]1'!$A$1),0)</f>
        <v>0</v>
      </c>
      <c r="D295" s="134">
        <v>0</v>
      </c>
      <c r="E295" s="138">
        <v>0</v>
      </c>
      <c r="F295" s="136">
        <v>0</v>
      </c>
      <c r="G295" s="136">
        <v>0</v>
      </c>
    </row>
    <row r="296" s="111" customFormat="1" ht="15.6" customHeight="1" spans="1:7">
      <c r="A296" s="132" t="s">
        <v>3296</v>
      </c>
      <c r="B296" s="133" t="s">
        <v>3297</v>
      </c>
      <c r="C296" s="134">
        <f ca="1">IFERROR(IF(TRUE,tqsn_9,'[4]1'!$A$1),0)</f>
        <v>0</v>
      </c>
      <c r="D296" s="134">
        <v>0</v>
      </c>
      <c r="E296" s="138">
        <v>0</v>
      </c>
      <c r="F296" s="136">
        <v>0</v>
      </c>
      <c r="G296" s="136">
        <v>0</v>
      </c>
    </row>
    <row r="297" s="111" customFormat="1" ht="15.6" customHeight="1" spans="1:7">
      <c r="A297" s="132" t="s">
        <v>3298</v>
      </c>
      <c r="B297" s="133" t="s">
        <v>3299</v>
      </c>
      <c r="C297" s="134">
        <f ca="1">IFERROR(IF(TRUE,tqsn_9,'[4]1'!$A$1),0)</f>
        <v>0</v>
      </c>
      <c r="D297" s="134">
        <v>0</v>
      </c>
      <c r="E297" s="138">
        <v>0</v>
      </c>
      <c r="F297" s="136">
        <v>0</v>
      </c>
      <c r="G297" s="136">
        <v>0</v>
      </c>
    </row>
    <row r="298" s="111" customFormat="1" ht="15.6" customHeight="1" spans="1:7">
      <c r="A298" s="132" t="s">
        <v>3300</v>
      </c>
      <c r="B298" s="133" t="s">
        <v>3301</v>
      </c>
      <c r="C298" s="134">
        <v>17825</v>
      </c>
      <c r="D298" s="134">
        <v>18315</v>
      </c>
      <c r="E298" s="138">
        <v>18942</v>
      </c>
      <c r="F298" s="136">
        <v>1.06266479663394</v>
      </c>
      <c r="G298" s="136">
        <v>1.03423423423423</v>
      </c>
    </row>
    <row r="299" s="111" customFormat="1" ht="15.6" customHeight="1" spans="1:7">
      <c r="A299" s="132" t="s">
        <v>3302</v>
      </c>
      <c r="B299" s="133" t="s">
        <v>3303</v>
      </c>
      <c r="C299" s="134"/>
      <c r="D299" s="134">
        <v>0</v>
      </c>
      <c r="E299" s="138">
        <v>0</v>
      </c>
      <c r="F299" s="136">
        <v>0</v>
      </c>
      <c r="G299" s="136">
        <v>0</v>
      </c>
    </row>
    <row r="300" s="111" customFormat="1" ht="15.6" customHeight="1" spans="1:7">
      <c r="A300" s="132" t="s">
        <v>3304</v>
      </c>
      <c r="B300" s="133" t="s">
        <v>3305</v>
      </c>
      <c r="C300" s="134">
        <f ca="1">IFERROR(IF(TRUE,tqsn_9,'[4]1'!$A$1),0)</f>
        <v>0</v>
      </c>
      <c r="D300" s="134">
        <v>0</v>
      </c>
      <c r="E300" s="138">
        <v>0</v>
      </c>
      <c r="F300" s="136">
        <v>0</v>
      </c>
      <c r="G300" s="136">
        <v>0</v>
      </c>
    </row>
    <row r="301" s="111" customFormat="1" ht="15.6" customHeight="1" spans="1:7">
      <c r="A301" s="132" t="s">
        <v>3306</v>
      </c>
      <c r="B301" s="133" t="s">
        <v>3307</v>
      </c>
      <c r="C301" s="134">
        <f ca="1">IFERROR(IF(TRUE,tqsn_9,'[4]1'!$A$1),0)</f>
        <v>0</v>
      </c>
      <c r="D301" s="134">
        <v>0</v>
      </c>
      <c r="E301" s="138">
        <v>0</v>
      </c>
      <c r="F301" s="136">
        <v>0</v>
      </c>
      <c r="G301" s="136">
        <v>0</v>
      </c>
    </row>
    <row r="302" s="111" customFormat="1" ht="15.6" customHeight="1" spans="1:7">
      <c r="A302" s="132" t="s">
        <v>3308</v>
      </c>
      <c r="B302" s="133" t="s">
        <v>3309</v>
      </c>
      <c r="C302" s="134">
        <f ca="1">IFERROR(IF(TRUE,tqsn_9,'[4]1'!$A$1),0)</f>
        <v>0</v>
      </c>
      <c r="D302" s="134">
        <v>0</v>
      </c>
      <c r="E302" s="138">
        <v>0</v>
      </c>
      <c r="F302" s="136">
        <v>0</v>
      </c>
      <c r="G302" s="136">
        <v>0</v>
      </c>
    </row>
    <row r="303" s="111" customFormat="1" ht="15.6" customHeight="1" spans="1:7">
      <c r="A303" s="132" t="s">
        <v>3310</v>
      </c>
      <c r="B303" s="133" t="s">
        <v>3311</v>
      </c>
      <c r="C303" s="134">
        <f ca="1">IFERROR(IF(TRUE,tqsn_9,'[4]1'!$A$1),0)</f>
        <v>0</v>
      </c>
      <c r="D303" s="134">
        <v>0</v>
      </c>
      <c r="E303" s="138">
        <v>0</v>
      </c>
      <c r="F303" s="136">
        <v>0</v>
      </c>
      <c r="G303" s="136">
        <v>0</v>
      </c>
    </row>
    <row r="304" s="111" customFormat="1" ht="15.6" customHeight="1" spans="1:7">
      <c r="A304" s="132" t="s">
        <v>3312</v>
      </c>
      <c r="B304" s="133" t="s">
        <v>3313</v>
      </c>
      <c r="C304" s="134">
        <f ca="1">IFERROR(IF(TRUE,tqsn_9,'[4]1'!$A$1),0)</f>
        <v>0</v>
      </c>
      <c r="D304" s="134">
        <v>0</v>
      </c>
      <c r="E304" s="138">
        <v>0</v>
      </c>
      <c r="F304" s="136">
        <v>0</v>
      </c>
      <c r="G304" s="136">
        <v>0</v>
      </c>
    </row>
    <row r="305" s="111" customFormat="1" ht="15.6" customHeight="1" spans="1:7">
      <c r="A305" s="132" t="s">
        <v>3314</v>
      </c>
      <c r="B305" s="133" t="s">
        <v>3315</v>
      </c>
      <c r="C305" s="134">
        <f ca="1">IFERROR(IF(TRUE,tqsn_9,'[4]1'!$A$1),0)</f>
        <v>0</v>
      </c>
      <c r="D305" s="134">
        <v>0</v>
      </c>
      <c r="E305" s="138">
        <v>0</v>
      </c>
      <c r="F305" s="136">
        <v>0</v>
      </c>
      <c r="G305" s="136">
        <v>0</v>
      </c>
    </row>
    <row r="306" s="111" customFormat="1" ht="15.6" customHeight="1" spans="1:7">
      <c r="A306" s="132" t="s">
        <v>3316</v>
      </c>
      <c r="B306" s="133" t="s">
        <v>3317</v>
      </c>
      <c r="C306" s="134">
        <f ca="1">IFERROR(IF(TRUE,tqsn_9,'[4]1'!$A$1),0)</f>
        <v>0</v>
      </c>
      <c r="D306" s="134">
        <v>0</v>
      </c>
      <c r="E306" s="138">
        <v>0</v>
      </c>
      <c r="F306" s="136">
        <v>0</v>
      </c>
      <c r="G306" s="136">
        <v>0</v>
      </c>
    </row>
    <row r="307" s="111" customFormat="1" ht="15.6" customHeight="1" spans="1:7">
      <c r="A307" s="132" t="s">
        <v>3318</v>
      </c>
      <c r="B307" s="133" t="s">
        <v>3319</v>
      </c>
      <c r="C307" s="134">
        <f ca="1">IFERROR(IF(TRUE,tqsn_9,'[4]1'!$A$1),0)</f>
        <v>0</v>
      </c>
      <c r="D307" s="134">
        <v>0</v>
      </c>
      <c r="E307" s="138">
        <v>0</v>
      </c>
      <c r="F307" s="136">
        <v>0</v>
      </c>
      <c r="G307" s="136">
        <v>0</v>
      </c>
    </row>
    <row r="308" s="111" customFormat="1" ht="15.6" customHeight="1" spans="1:7">
      <c r="A308" s="132" t="s">
        <v>3320</v>
      </c>
      <c r="B308" s="133" t="s">
        <v>3321</v>
      </c>
      <c r="C308" s="134">
        <f ca="1">IFERROR(IF(TRUE,tqsn_9,'[4]1'!$A$1),0)</f>
        <v>0</v>
      </c>
      <c r="D308" s="134">
        <v>0</v>
      </c>
      <c r="E308" s="138">
        <v>0</v>
      </c>
      <c r="F308" s="136">
        <v>0</v>
      </c>
      <c r="G308" s="136">
        <v>0</v>
      </c>
    </row>
    <row r="309" s="111" customFormat="1" ht="15.6" customHeight="1" spans="1:7">
      <c r="A309" s="132" t="s">
        <v>3322</v>
      </c>
      <c r="B309" s="133" t="s">
        <v>3323</v>
      </c>
      <c r="C309" s="134">
        <f ca="1">IFERROR(IF(TRUE,tqsn_9,'[4]1'!$A$1),0)</f>
        <v>0</v>
      </c>
      <c r="D309" s="134">
        <v>0</v>
      </c>
      <c r="E309" s="138">
        <v>0</v>
      </c>
      <c r="F309" s="136">
        <v>0</v>
      </c>
      <c r="G309" s="136">
        <v>0</v>
      </c>
    </row>
    <row r="310" s="111" customFormat="1" ht="15.6" customHeight="1" spans="1:7">
      <c r="A310" s="132" t="s">
        <v>3324</v>
      </c>
      <c r="B310" s="133" t="s">
        <v>3325</v>
      </c>
      <c r="C310" s="134">
        <f ca="1">IFERROR(IF(TRUE,tqsn_9,'[4]1'!$A$1),0)</f>
        <v>0</v>
      </c>
      <c r="D310" s="134">
        <v>0</v>
      </c>
      <c r="E310" s="138">
        <v>0</v>
      </c>
      <c r="F310" s="136">
        <v>0</v>
      </c>
      <c r="G310" s="136">
        <v>0</v>
      </c>
    </row>
    <row r="311" s="111" customFormat="1" ht="15.6" customHeight="1" spans="1:7">
      <c r="A311" s="132" t="s">
        <v>3326</v>
      </c>
      <c r="B311" s="133" t="s">
        <v>3327</v>
      </c>
      <c r="C311" s="134">
        <f ca="1">IFERROR(IF(TRUE,tqsn_9,'[4]1'!$A$1),0)</f>
        <v>0</v>
      </c>
      <c r="D311" s="134">
        <v>0</v>
      </c>
      <c r="E311" s="138">
        <v>0</v>
      </c>
      <c r="F311" s="136">
        <v>0</v>
      </c>
      <c r="G311" s="136">
        <v>0</v>
      </c>
    </row>
    <row r="312" s="111" customFormat="1" ht="15.6" customHeight="1" spans="1:7">
      <c r="A312" s="132" t="s">
        <v>3328</v>
      </c>
      <c r="B312" s="133" t="s">
        <v>3329</v>
      </c>
      <c r="C312" s="134">
        <f ca="1">IFERROR(IF(TRUE,tqsn_9,'[4]1'!$A$1),0)</f>
        <v>0</v>
      </c>
      <c r="D312" s="134">
        <v>0</v>
      </c>
      <c r="E312" s="138">
        <v>0</v>
      </c>
      <c r="F312" s="136">
        <v>0</v>
      </c>
      <c r="G312" s="136">
        <v>0</v>
      </c>
    </row>
    <row r="313" s="111" customFormat="1" ht="15.6" customHeight="1" spans="1:7">
      <c r="A313" s="132" t="s">
        <v>3330</v>
      </c>
      <c r="B313" s="133" t="s">
        <v>3331</v>
      </c>
      <c r="C313" s="134">
        <v>150</v>
      </c>
      <c r="D313" s="134">
        <v>3</v>
      </c>
      <c r="E313" s="138">
        <v>0</v>
      </c>
      <c r="F313" s="136">
        <v>0</v>
      </c>
      <c r="G313" s="136">
        <v>0</v>
      </c>
    </row>
    <row r="314" s="111" customFormat="1" ht="15.6" customHeight="1" spans="1:7">
      <c r="A314" s="132" t="s">
        <v>3332</v>
      </c>
      <c r="B314" s="133" t="s">
        <v>3333</v>
      </c>
      <c r="C314" s="134">
        <f ca="1">IFERROR(IF(TRUE,tqsn_9,'[4]1'!$A$1),0)</f>
        <v>0</v>
      </c>
      <c r="D314" s="134">
        <v>0</v>
      </c>
      <c r="E314" s="138">
        <v>0</v>
      </c>
      <c r="F314" s="136">
        <v>0</v>
      </c>
      <c r="G314" s="136">
        <v>0</v>
      </c>
    </row>
    <row r="315" s="111" customFormat="1" ht="15.6" customHeight="1" spans="1:7">
      <c r="A315" s="132" t="s">
        <v>3334</v>
      </c>
      <c r="B315" s="133" t="s">
        <v>3335</v>
      </c>
      <c r="C315" s="134">
        <f ca="1">IFERROR(IF(TRUE,tqsn_9,'[4]1'!$A$1),0)</f>
        <v>0</v>
      </c>
      <c r="D315" s="134">
        <v>0</v>
      </c>
      <c r="E315" s="138">
        <v>0</v>
      </c>
      <c r="F315" s="136">
        <v>0</v>
      </c>
      <c r="G315" s="136">
        <v>0</v>
      </c>
    </row>
    <row r="316" s="111" customFormat="1" ht="15.6" customHeight="1" spans="1:7">
      <c r="A316" s="132" t="s">
        <v>3336</v>
      </c>
      <c r="B316" s="133" t="s">
        <v>3337</v>
      </c>
      <c r="C316" s="134">
        <f ca="1">IFERROR(IF(TRUE,tqsn_9,'[4]1'!$A$1),0)</f>
        <v>0</v>
      </c>
      <c r="D316" s="134">
        <v>0</v>
      </c>
      <c r="E316" s="138">
        <v>0</v>
      </c>
      <c r="F316" s="136">
        <v>0</v>
      </c>
      <c r="G316" s="136">
        <v>0</v>
      </c>
    </row>
    <row r="317" s="111" customFormat="1" ht="15.6" customHeight="1" spans="1:7">
      <c r="A317" s="132" t="s">
        <v>3338</v>
      </c>
      <c r="B317" s="133" t="s">
        <v>3339</v>
      </c>
      <c r="C317" s="134">
        <f ca="1">IFERROR(IF(TRUE,tqsn_9,'[4]1'!$A$1),0)</f>
        <v>0</v>
      </c>
      <c r="D317" s="134">
        <v>0</v>
      </c>
      <c r="E317" s="138">
        <v>0</v>
      </c>
      <c r="F317" s="136">
        <v>0</v>
      </c>
      <c r="G317" s="136">
        <v>0</v>
      </c>
    </row>
    <row r="318" s="111" customFormat="1" ht="15.6" customHeight="1" spans="1:7">
      <c r="A318" s="132" t="s">
        <v>3340</v>
      </c>
      <c r="B318" s="133" t="s">
        <v>3341</v>
      </c>
      <c r="C318" s="134">
        <f ca="1">IFERROR(IF(TRUE,tqsn_9,'[4]1'!$A$1),0)</f>
        <v>0</v>
      </c>
      <c r="D318" s="134">
        <v>0</v>
      </c>
      <c r="E318" s="138">
        <v>0</v>
      </c>
      <c r="F318" s="136">
        <v>0</v>
      </c>
      <c r="G318" s="136">
        <v>0</v>
      </c>
    </row>
    <row r="319" s="111" customFormat="1" ht="15.6" customHeight="1" spans="1:7">
      <c r="A319" s="132" t="s">
        <v>3342</v>
      </c>
      <c r="B319" s="133" t="s">
        <v>3343</v>
      </c>
      <c r="C319" s="134">
        <f ca="1">IFERROR(IF(TRUE,tqsn_9,'[4]1'!$A$1),0)</f>
        <v>0</v>
      </c>
      <c r="D319" s="134">
        <v>0</v>
      </c>
      <c r="E319" s="138">
        <v>0</v>
      </c>
      <c r="F319" s="136">
        <v>0</v>
      </c>
      <c r="G319" s="136">
        <v>0</v>
      </c>
    </row>
    <row r="320" s="111" customFormat="1" ht="15.6" customHeight="1" spans="1:7">
      <c r="A320" s="132" t="s">
        <v>3344</v>
      </c>
      <c r="B320" s="133" t="s">
        <v>3345</v>
      </c>
      <c r="C320" s="134">
        <f ca="1">IFERROR(IF(TRUE,tqsn_9,'[4]1'!$A$1),0)</f>
        <v>0</v>
      </c>
      <c r="D320" s="134">
        <v>0</v>
      </c>
      <c r="E320" s="138">
        <v>0</v>
      </c>
      <c r="F320" s="136">
        <v>0</v>
      </c>
      <c r="G320" s="136">
        <v>0</v>
      </c>
    </row>
    <row r="321" s="111" customFormat="1" ht="15.6" customHeight="1" spans="1:7">
      <c r="A321" s="132" t="s">
        <v>3346</v>
      </c>
      <c r="B321" s="133" t="s">
        <v>3347</v>
      </c>
      <c r="C321" s="134">
        <f ca="1">IFERROR(IF(TRUE,tqsn_9,'[4]1'!$A$1),0)</f>
        <v>0</v>
      </c>
      <c r="D321" s="134">
        <v>0</v>
      </c>
      <c r="E321" s="138">
        <v>0</v>
      </c>
      <c r="F321" s="136">
        <v>0</v>
      </c>
      <c r="G321" s="136">
        <v>0</v>
      </c>
    </row>
    <row r="322" s="111" customFormat="1" ht="15.6" customHeight="1" spans="1:7">
      <c r="A322" s="132" t="s">
        <v>3348</v>
      </c>
      <c r="B322" s="133" t="s">
        <v>3349</v>
      </c>
      <c r="C322" s="134">
        <f ca="1">IFERROR(IF(TRUE,tqsn_9,'[4]1'!$A$1),0)</f>
        <v>0</v>
      </c>
      <c r="D322" s="134">
        <v>0</v>
      </c>
      <c r="E322" s="138">
        <v>0</v>
      </c>
      <c r="F322" s="136">
        <v>0</v>
      </c>
      <c r="G322" s="136">
        <v>0</v>
      </c>
    </row>
    <row r="323" s="111" customFormat="1" ht="15.6" customHeight="1" spans="1:7">
      <c r="A323" s="132" t="s">
        <v>3350</v>
      </c>
      <c r="B323" s="133" t="s">
        <v>3351</v>
      </c>
      <c r="C323" s="134">
        <f ca="1">IFERROR(IF(TRUE,tqsn_9,'[4]1'!$A$1),0)</f>
        <v>0</v>
      </c>
      <c r="D323" s="134">
        <v>0</v>
      </c>
      <c r="E323" s="138">
        <v>0</v>
      </c>
      <c r="F323" s="136">
        <v>0</v>
      </c>
      <c r="G323" s="136">
        <v>0</v>
      </c>
    </row>
    <row r="324" s="111" customFormat="1" ht="15.6" customHeight="1" spans="1:7">
      <c r="A324" s="132" t="s">
        <v>3352</v>
      </c>
      <c r="B324" s="133" t="s">
        <v>3353</v>
      </c>
      <c r="C324" s="134">
        <f ca="1">IFERROR(IF(TRUE,tqsn_9,'[4]1'!$A$1),0)</f>
        <v>0</v>
      </c>
      <c r="D324" s="134">
        <v>0</v>
      </c>
      <c r="E324" s="138">
        <v>0</v>
      </c>
      <c r="F324" s="136">
        <v>0</v>
      </c>
      <c r="G324" s="136">
        <v>0</v>
      </c>
    </row>
    <row r="325" s="111" customFormat="1" ht="15.6" customHeight="1" spans="1:7">
      <c r="A325" s="132" t="s">
        <v>3354</v>
      </c>
      <c r="B325" s="133" t="s">
        <v>3355</v>
      </c>
      <c r="C325" s="134">
        <f ca="1">IFERROR(IF(TRUE,tqsn_9,'[4]1'!$A$1),0)</f>
        <v>0</v>
      </c>
      <c r="D325" s="134">
        <v>0</v>
      </c>
      <c r="E325" s="138">
        <v>0</v>
      </c>
      <c r="F325" s="136">
        <v>0</v>
      </c>
      <c r="G325" s="136">
        <v>0</v>
      </c>
    </row>
    <row r="326" s="111" customFormat="1" ht="15.6" customHeight="1" spans="1:7">
      <c r="A326" s="132" t="s">
        <v>3356</v>
      </c>
      <c r="B326" s="133" t="s">
        <v>3357</v>
      </c>
      <c r="C326" s="134">
        <f ca="1">IFERROR(IF(TRUE,tqsn_9,'[4]1'!$A$1),0)</f>
        <v>0</v>
      </c>
      <c r="D326" s="134">
        <v>0</v>
      </c>
      <c r="E326" s="138">
        <v>0</v>
      </c>
      <c r="F326" s="136">
        <v>0</v>
      </c>
      <c r="G326" s="136">
        <v>0</v>
      </c>
    </row>
    <row r="327" s="111" customFormat="1" ht="15.6" customHeight="1" spans="1:7">
      <c r="A327" s="132" t="s">
        <v>3358</v>
      </c>
      <c r="B327" s="133" t="s">
        <v>2057</v>
      </c>
      <c r="C327" s="134">
        <f ca="1">IFERROR(IF(TRUE,tqsn_9,'[4]1'!$A$1),0)</f>
        <v>0</v>
      </c>
      <c r="D327" s="134">
        <v>0</v>
      </c>
      <c r="E327" s="138">
        <v>0</v>
      </c>
      <c r="F327" s="136">
        <v>0</v>
      </c>
      <c r="G327" s="136">
        <v>0</v>
      </c>
    </row>
    <row r="328" s="111" customFormat="1" ht="15.6" customHeight="1" spans="1:7">
      <c r="A328" s="132" t="s">
        <v>3359</v>
      </c>
      <c r="B328" s="133" t="s">
        <v>2132</v>
      </c>
      <c r="C328" s="134">
        <f ca="1">IFERROR(IF(TRUE,tqsn_9,'[4]1'!$A$1),0)</f>
        <v>0</v>
      </c>
      <c r="D328" s="134">
        <v>0</v>
      </c>
      <c r="E328" s="138">
        <v>0</v>
      </c>
      <c r="F328" s="136">
        <v>0</v>
      </c>
      <c r="G328" s="136">
        <v>0</v>
      </c>
    </row>
    <row r="329" s="111" customFormat="1" ht="15.6" customHeight="1" spans="1:7">
      <c r="A329" s="132" t="s">
        <v>3360</v>
      </c>
      <c r="B329" s="133" t="s">
        <v>3361</v>
      </c>
      <c r="C329" s="134">
        <f ca="1">IFERROR(IF(TRUE,tqsn_9,'[4]1'!$A$1),0)</f>
        <v>0</v>
      </c>
      <c r="D329" s="134">
        <v>0</v>
      </c>
      <c r="E329" s="138">
        <v>0</v>
      </c>
      <c r="F329" s="136">
        <v>0</v>
      </c>
      <c r="G329" s="136">
        <v>0</v>
      </c>
    </row>
    <row r="330" s="111" customFormat="1" ht="15.6" customHeight="1" spans="1:7">
      <c r="A330" s="132" t="s">
        <v>3362</v>
      </c>
      <c r="B330" s="133" t="s">
        <v>3363</v>
      </c>
      <c r="C330" s="134">
        <f ca="1">IFERROR(IF(TRUE,tqsn_9,'[4]1'!$A$1),0)</f>
        <v>0</v>
      </c>
      <c r="D330" s="134">
        <v>0</v>
      </c>
      <c r="E330" s="138">
        <v>0</v>
      </c>
      <c r="F330" s="136">
        <v>0</v>
      </c>
      <c r="G330" s="136">
        <v>0</v>
      </c>
    </row>
    <row r="331" s="111" customFormat="1" ht="15.6" customHeight="1" spans="1:7">
      <c r="A331" s="132" t="s">
        <v>3364</v>
      </c>
      <c r="B331" s="133" t="s">
        <v>3365</v>
      </c>
      <c r="C331" s="134">
        <f ca="1">IFERROR(IF(TRUE,tqsn_9,'[4]1'!$A$1),0)</f>
        <v>0</v>
      </c>
      <c r="D331" s="134">
        <v>0</v>
      </c>
      <c r="E331" s="138">
        <v>0</v>
      </c>
      <c r="F331" s="136">
        <v>0</v>
      </c>
      <c r="G331" s="136">
        <v>0</v>
      </c>
    </row>
    <row r="332" s="111" customFormat="1" ht="15.6" customHeight="1" spans="1:7">
      <c r="A332" s="132" t="s">
        <v>3366</v>
      </c>
      <c r="B332" s="133" t="s">
        <v>3367</v>
      </c>
      <c r="C332" s="134">
        <f ca="1">IFERROR(IF(TRUE,tqsn_9,'[4]1'!$A$1),0)</f>
        <v>0</v>
      </c>
      <c r="D332" s="134">
        <v>0</v>
      </c>
      <c r="E332" s="138">
        <v>0</v>
      </c>
      <c r="F332" s="136">
        <v>0</v>
      </c>
      <c r="G332" s="136">
        <v>0</v>
      </c>
    </row>
    <row r="333" s="111" customFormat="1" ht="15.6" customHeight="1" spans="1:7">
      <c r="A333" s="132" t="s">
        <v>3368</v>
      </c>
      <c r="B333" s="133" t="s">
        <v>3369</v>
      </c>
      <c r="C333" s="134">
        <f ca="1">IFERROR(IF(TRUE,tqsn_9,'[4]1'!$A$1),0)</f>
        <v>0</v>
      </c>
      <c r="D333" s="134">
        <v>0</v>
      </c>
      <c r="E333" s="138">
        <v>0</v>
      </c>
      <c r="F333" s="136">
        <v>0</v>
      </c>
      <c r="G333" s="136">
        <v>0</v>
      </c>
    </row>
    <row r="334" s="111" customFormat="1" ht="15.6" customHeight="1" spans="1:7">
      <c r="A334" s="387" t="s">
        <v>3370</v>
      </c>
      <c r="B334" s="153" t="s">
        <v>3371</v>
      </c>
      <c r="C334" s="134">
        <f ca="1">IFERROR(IF(TRUE,tqsn_9,'[4]1'!$A$1),0)</f>
        <v>0</v>
      </c>
      <c r="D334" s="134">
        <v>0</v>
      </c>
      <c r="E334" s="138">
        <v>0</v>
      </c>
      <c r="F334" s="136">
        <v>0</v>
      </c>
      <c r="G334" s="136">
        <v>0</v>
      </c>
    </row>
    <row r="335" s="111" customFormat="1" ht="15.6" customHeight="1" spans="1:7">
      <c r="A335" s="384" t="s">
        <v>3372</v>
      </c>
      <c r="B335" s="144" t="s">
        <v>3373</v>
      </c>
      <c r="C335" s="134">
        <f ca="1">IFERROR(IF(TRUE,tqsn_9,'[4]1'!$A$1),0)</f>
        <v>0</v>
      </c>
      <c r="D335" s="145"/>
      <c r="E335" s="138">
        <v>0</v>
      </c>
      <c r="F335" s="136">
        <v>0</v>
      </c>
      <c r="G335" s="136">
        <v>0</v>
      </c>
    </row>
    <row r="336" s="111" customFormat="1" ht="15.6" customHeight="1" spans="1:7">
      <c r="A336" s="382" t="s">
        <v>3374</v>
      </c>
      <c r="B336" s="140" t="s">
        <v>3375</v>
      </c>
      <c r="C336" s="134">
        <f ca="1">IFERROR(IF(TRUE,tqsn_9,'[4]1'!$A$1),0)</f>
        <v>0</v>
      </c>
      <c r="D336" s="134">
        <v>87</v>
      </c>
      <c r="E336" s="138">
        <v>0</v>
      </c>
      <c r="F336" s="136">
        <v>0</v>
      </c>
      <c r="G336" s="136">
        <v>0</v>
      </c>
    </row>
    <row r="337" s="111" customFormat="1" ht="15.6" customHeight="1" spans="1:7">
      <c r="A337" s="384" t="s">
        <v>3376</v>
      </c>
      <c r="B337" s="144" t="s">
        <v>3377</v>
      </c>
      <c r="C337" s="134">
        <f ca="1">IFERROR(IF(TRUE,tqsn_9,'[4]1'!$A$1),0)</f>
        <v>0</v>
      </c>
      <c r="D337" s="145"/>
      <c r="E337" s="138">
        <v>0</v>
      </c>
      <c r="F337" s="136">
        <v>0</v>
      </c>
      <c r="G337" s="136">
        <v>0</v>
      </c>
    </row>
    <row r="338" s="111" customFormat="1" ht="15.6" customHeight="1" spans="1:7">
      <c r="A338" s="132" t="s">
        <v>3378</v>
      </c>
      <c r="B338" s="133" t="s">
        <v>3379</v>
      </c>
      <c r="C338" s="134">
        <f ca="1">IFERROR(IF(TRUE,tqsn_9,'[4]1'!$A$1),0)</f>
        <v>0</v>
      </c>
      <c r="D338" s="134">
        <v>0</v>
      </c>
      <c r="E338" s="138">
        <v>0</v>
      </c>
      <c r="F338" s="136">
        <v>0</v>
      </c>
      <c r="G338" s="136">
        <v>0</v>
      </c>
    </row>
    <row r="339" s="111" customFormat="1" ht="15.6" customHeight="1" spans="1:7">
      <c r="A339" s="132" t="s">
        <v>3380</v>
      </c>
      <c r="B339" s="133" t="s">
        <v>3381</v>
      </c>
      <c r="C339" s="134">
        <f ca="1">IFERROR(IF(TRUE,tqsn_9,'[4]1'!$A$1),0)</f>
        <v>0</v>
      </c>
      <c r="D339" s="134">
        <v>0</v>
      </c>
      <c r="E339" s="138">
        <v>0</v>
      </c>
      <c r="F339" s="136">
        <v>0</v>
      </c>
      <c r="G339" s="136">
        <v>0</v>
      </c>
    </row>
    <row r="340" s="111" customFormat="1" ht="15.6" customHeight="1" spans="1:7">
      <c r="A340" s="132" t="s">
        <v>3382</v>
      </c>
      <c r="B340" s="133" t="s">
        <v>3383</v>
      </c>
      <c r="C340" s="134">
        <v>34388</v>
      </c>
      <c r="D340" s="134">
        <v>0</v>
      </c>
      <c r="E340" s="138">
        <v>28680</v>
      </c>
      <c r="F340" s="136">
        <v>0.834011864603932</v>
      </c>
      <c r="G340" s="136">
        <v>0</v>
      </c>
    </row>
    <row r="341" s="111" customFormat="1" ht="15.6" customHeight="1" spans="1:7">
      <c r="A341" s="132" t="s">
        <v>3384</v>
      </c>
      <c r="B341" s="133" t="s">
        <v>3385</v>
      </c>
      <c r="C341" s="134">
        <f ca="1">IFERROR(IF(TRUE,tqsn_9,'[4]1'!$A$1),0)</f>
        <v>0</v>
      </c>
      <c r="D341" s="154">
        <v>62404</v>
      </c>
      <c r="E341" s="138">
        <v>0</v>
      </c>
      <c r="F341" s="136">
        <v>0</v>
      </c>
      <c r="G341" s="136">
        <v>0</v>
      </c>
    </row>
    <row r="342" s="111" customFormat="1" ht="15.6" customHeight="1" spans="1:7">
      <c r="A342" s="132" t="s">
        <v>3386</v>
      </c>
      <c r="B342" s="133" t="s">
        <v>3387</v>
      </c>
      <c r="C342" s="134">
        <f ca="1">IFERROR(IF(TRUE,tqsn_9,'[4]1'!$A$1),0)</f>
        <v>0</v>
      </c>
      <c r="D342" s="134">
        <v>0</v>
      </c>
      <c r="E342" s="138">
        <v>0</v>
      </c>
      <c r="F342" s="136">
        <v>0</v>
      </c>
      <c r="G342" s="136">
        <v>0</v>
      </c>
    </row>
    <row r="343" s="111" customFormat="1" ht="15.6" customHeight="1" spans="1:7">
      <c r="A343" s="132" t="s">
        <v>3388</v>
      </c>
      <c r="B343" s="133" t="s">
        <v>3389</v>
      </c>
      <c r="C343" s="134">
        <f ca="1">IFERROR(IF(TRUE,tqsn_9,'[4]1'!$A$1),0)</f>
        <v>0</v>
      </c>
      <c r="D343" s="134">
        <v>0</v>
      </c>
      <c r="E343" s="138">
        <v>0</v>
      </c>
      <c r="F343" s="136">
        <v>0</v>
      </c>
      <c r="G343" s="136">
        <v>0</v>
      </c>
    </row>
    <row r="344" s="111" customFormat="1" ht="15.6" customHeight="1" spans="1:7">
      <c r="A344" s="132" t="s">
        <v>3390</v>
      </c>
      <c r="B344" s="133" t="s">
        <v>3391</v>
      </c>
      <c r="C344" s="134">
        <v>3600</v>
      </c>
      <c r="D344" s="134">
        <v>35866</v>
      </c>
      <c r="E344" s="138">
        <v>0</v>
      </c>
      <c r="F344" s="136">
        <v>0</v>
      </c>
      <c r="G344" s="136">
        <v>0</v>
      </c>
    </row>
    <row r="345" s="111" customFormat="1" ht="15.6" customHeight="1" spans="1:7">
      <c r="A345" s="132" t="s">
        <v>3392</v>
      </c>
      <c r="B345" s="133" t="s">
        <v>3393</v>
      </c>
      <c r="C345" s="151"/>
      <c r="D345" s="134">
        <v>0</v>
      </c>
      <c r="E345" s="138">
        <v>0</v>
      </c>
      <c r="F345" s="151"/>
      <c r="G345" s="136">
        <v>0</v>
      </c>
    </row>
    <row r="346" s="111" customFormat="1" ht="15.6" customHeight="1" spans="1:7">
      <c r="A346" s="132" t="s">
        <v>3394</v>
      </c>
      <c r="B346" s="133" t="s">
        <v>3395</v>
      </c>
      <c r="C346" s="151"/>
      <c r="D346" s="134">
        <v>0</v>
      </c>
      <c r="E346" s="138">
        <v>0</v>
      </c>
      <c r="F346" s="151"/>
      <c r="G346" s="136">
        <v>0</v>
      </c>
    </row>
    <row r="347" hidden="1"/>
  </sheetData>
  <mergeCells count="5">
    <mergeCell ref="A2:G2"/>
    <mergeCell ref="A4:B4"/>
    <mergeCell ref="E4:G4"/>
    <mergeCell ref="C4:C5"/>
    <mergeCell ref="D4:D5"/>
  </mergeCells>
  <conditionalFormatting sqref="E8:E113 E118:E346">
    <cfRule type="expression" dxfId="1" priority="2">
      <formula>SSWR=4</formula>
    </cfRule>
    <cfRule type="expression" dxfId="2" priority="3">
      <formula>SSWR=2</formula>
    </cfRule>
  </conditionalFormatting>
  <dataValidations count="2">
    <dataValidation allowBlank="1" showInputMessage="1" showErrorMessage="1" prompt="省本级禁用。地市本级、县级或行政管理区录入。" sqref="C64"/>
    <dataValidation allowBlank="1" showInputMessage="1" showErrorMessage="1" prompt="省本级或有债务发行预算的计划单列市可录入。&#10;其它地区录入债务转贷收入。" sqref="C66"/>
  </dataValidations>
  <pageMargins left="0.275590551181102" right="0.15748031496063" top="0.54" bottom="0.44" header="0.31496062992126" footer="0.31496062992126"/>
  <pageSetup paperSize="9" scale="85" orientation="landscape"/>
  <headerFooter/>
  <ignoredErrors>
    <ignoredError sqref="C300:C346 C8:C298" unlockedFormula="1"/>
  </ignoredError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5"/>
  <sheetViews>
    <sheetView showZeros="0" workbookViewId="0">
      <selection activeCell="K10" sqref="K10"/>
    </sheetView>
  </sheetViews>
  <sheetFormatPr defaultColWidth="9" defaultRowHeight="29.25" customHeight="1"/>
  <cols>
    <col min="1" max="1" width="26.375" customWidth="1"/>
    <col min="2" max="7" width="11.625" customWidth="1"/>
    <col min="248" max="248" width="32.875" customWidth="1"/>
    <col min="504" max="504" width="32.875" customWidth="1"/>
    <col min="760" max="760" width="32.875" customWidth="1"/>
    <col min="1016" max="1016" width="32.875" customWidth="1"/>
    <col min="1272" max="1272" width="32.875" customWidth="1"/>
    <col min="1528" max="1528" width="32.875" customWidth="1"/>
    <col min="1784" max="1784" width="32.875" customWidth="1"/>
    <col min="2040" max="2040" width="32.875" customWidth="1"/>
    <col min="2296" max="2296" width="32.875" customWidth="1"/>
    <col min="2552" max="2552" width="32.875" customWidth="1"/>
    <col min="2808" max="2808" width="32.875" customWidth="1"/>
    <col min="3064" max="3064" width="32.875" customWidth="1"/>
    <col min="3320" max="3320" width="32.875" customWidth="1"/>
    <col min="3576" max="3576" width="32.875" customWidth="1"/>
    <col min="3832" max="3832" width="32.875" customWidth="1"/>
    <col min="4088" max="4088" width="32.875" customWidth="1"/>
    <col min="4344" max="4344" width="32.875" customWidth="1"/>
    <col min="4600" max="4600" width="32.875" customWidth="1"/>
    <col min="4856" max="4856" width="32.875" customWidth="1"/>
    <col min="5112" max="5112" width="32.875" customWidth="1"/>
    <col min="5368" max="5368" width="32.875" customWidth="1"/>
    <col min="5624" max="5624" width="32.875" customWidth="1"/>
    <col min="5880" max="5880" width="32.875" customWidth="1"/>
    <col min="6136" max="6136" width="32.875" customWidth="1"/>
    <col min="6392" max="6392" width="32.875" customWidth="1"/>
    <col min="6648" max="6648" width="32.875" customWidth="1"/>
    <col min="6904" max="6904" width="32.875" customWidth="1"/>
    <col min="7160" max="7160" width="32.875" customWidth="1"/>
    <col min="7416" max="7416" width="32.875" customWidth="1"/>
    <col min="7672" max="7672" width="32.875" customWidth="1"/>
    <col min="7928" max="7928" width="32.875" customWidth="1"/>
    <col min="8184" max="8184" width="32.875" customWidth="1"/>
    <col min="8440" max="8440" width="32.875" customWidth="1"/>
    <col min="8696" max="8696" width="32.875" customWidth="1"/>
    <col min="8952" max="8952" width="32.875" customWidth="1"/>
    <col min="9208" max="9208" width="32.875" customWidth="1"/>
    <col min="9464" max="9464" width="32.875" customWidth="1"/>
    <col min="9720" max="9720" width="32.875" customWidth="1"/>
    <col min="9976" max="9976" width="32.875" customWidth="1"/>
    <col min="10232" max="10232" width="32.875" customWidth="1"/>
    <col min="10488" max="10488" width="32.875" customWidth="1"/>
    <col min="10744" max="10744" width="32.875" customWidth="1"/>
    <col min="11000" max="11000" width="32.875" customWidth="1"/>
    <col min="11256" max="11256" width="32.875" customWidth="1"/>
    <col min="11512" max="11512" width="32.875" customWidth="1"/>
    <col min="11768" max="11768" width="32.875" customWidth="1"/>
    <col min="12024" max="12024" width="32.875" customWidth="1"/>
    <col min="12280" max="12280" width="32.875" customWidth="1"/>
    <col min="12536" max="12536" width="32.875" customWidth="1"/>
    <col min="12792" max="12792" width="32.875" customWidth="1"/>
    <col min="13048" max="13048" width="32.875" customWidth="1"/>
    <col min="13304" max="13304" width="32.875" customWidth="1"/>
    <col min="13560" max="13560" width="32.875" customWidth="1"/>
    <col min="13816" max="13816" width="32.875" customWidth="1"/>
    <col min="14072" max="14072" width="32.875" customWidth="1"/>
    <col min="14328" max="14328" width="32.875" customWidth="1"/>
    <col min="14584" max="14584" width="32.875" customWidth="1"/>
    <col min="14840" max="14840" width="32.875" customWidth="1"/>
    <col min="15096" max="15096" width="32.875" customWidth="1"/>
    <col min="15352" max="15352" width="32.875" customWidth="1"/>
    <col min="15608" max="15608" width="32.875" customWidth="1"/>
    <col min="15864" max="15864" width="32.875" customWidth="1"/>
    <col min="16120" max="16120" width="32.875" customWidth="1"/>
  </cols>
  <sheetData>
    <row r="1" customFormat="1" ht="52" customHeight="1" spans="1:7">
      <c r="A1" s="99" t="s">
        <v>3396</v>
      </c>
      <c r="B1" s="99"/>
      <c r="C1" s="99"/>
      <c r="D1" s="99"/>
      <c r="E1" s="99"/>
      <c r="F1" s="99"/>
      <c r="G1" s="99"/>
    </row>
    <row r="2" customFormat="1" ht="32.25" spans="1:7">
      <c r="A2" s="87"/>
      <c r="B2" s="87"/>
      <c r="C2" s="87"/>
      <c r="D2" s="87"/>
      <c r="E2" s="87"/>
      <c r="F2" s="87"/>
      <c r="G2" s="100" t="s">
        <v>29</v>
      </c>
    </row>
    <row r="3" s="81" customFormat="1" ht="39.95" customHeight="1" spans="1:7">
      <c r="A3" s="101" t="s">
        <v>3397</v>
      </c>
      <c r="B3" s="101" t="s">
        <v>2783</v>
      </c>
      <c r="C3" s="102" t="s">
        <v>3398</v>
      </c>
      <c r="D3" s="102" t="s">
        <v>3399</v>
      </c>
      <c r="E3" s="102" t="s">
        <v>3400</v>
      </c>
      <c r="F3" s="102" t="s">
        <v>3401</v>
      </c>
      <c r="G3" s="102" t="s">
        <v>3402</v>
      </c>
    </row>
    <row r="4" s="81" customFormat="1" ht="35" customHeight="1" spans="1:7">
      <c r="A4" s="101"/>
      <c r="B4" s="101"/>
      <c r="C4" s="101"/>
      <c r="D4" s="101"/>
      <c r="E4" s="101"/>
      <c r="F4" s="101"/>
      <c r="G4" s="101"/>
    </row>
    <row r="5" customFormat="1" ht="39.95" customHeight="1" spans="1:13">
      <c r="A5" s="103" t="s">
        <v>3403</v>
      </c>
      <c r="B5" s="104">
        <f t="shared" ref="B5:B14" si="0">SUM(C5:G5)</f>
        <v>122574</v>
      </c>
      <c r="C5" s="104">
        <v>221</v>
      </c>
      <c r="D5" s="104">
        <v>4379</v>
      </c>
      <c r="E5" s="104">
        <v>113683</v>
      </c>
      <c r="F5" s="104">
        <v>4026</v>
      </c>
      <c r="G5" s="104">
        <v>265</v>
      </c>
      <c r="H5" s="98"/>
      <c r="I5" s="98"/>
      <c r="J5" s="98"/>
      <c r="K5" s="98"/>
      <c r="L5" s="98"/>
      <c r="M5" s="98"/>
    </row>
    <row r="6" customFormat="1" ht="39.95" customHeight="1" spans="1:7">
      <c r="A6" s="103" t="s">
        <v>3404</v>
      </c>
      <c r="B6" s="104">
        <f t="shared" si="0"/>
        <v>200212</v>
      </c>
      <c r="C6" s="105">
        <f t="shared" ref="C6:G6" si="1">SUM(C7:C12)</f>
        <v>65425</v>
      </c>
      <c r="D6" s="105">
        <f t="shared" si="1"/>
        <v>54437</v>
      </c>
      <c r="E6" s="105">
        <f t="shared" si="1"/>
        <v>45412</v>
      </c>
      <c r="F6" s="105">
        <f t="shared" si="1"/>
        <v>8200</v>
      </c>
      <c r="G6" s="105">
        <f t="shared" si="1"/>
        <v>26738</v>
      </c>
    </row>
    <row r="7" customFormat="1" ht="39.95" customHeight="1" spans="1:13">
      <c r="A7" s="106" t="s">
        <v>3405</v>
      </c>
      <c r="B7" s="107">
        <f t="shared" si="0"/>
        <v>30804</v>
      </c>
      <c r="C7" s="108"/>
      <c r="D7" s="108">
        <v>24312</v>
      </c>
      <c r="E7" s="108">
        <v>6492</v>
      </c>
      <c r="F7" s="108"/>
      <c r="G7" s="108"/>
      <c r="H7" s="98"/>
      <c r="I7" s="98"/>
      <c r="J7" s="98"/>
      <c r="K7" s="98"/>
      <c r="L7" s="98"/>
      <c r="M7" s="98"/>
    </row>
    <row r="8" customFormat="1" ht="39.95" customHeight="1" spans="1:13">
      <c r="A8" s="106" t="s">
        <v>3406</v>
      </c>
      <c r="B8" s="107">
        <f t="shared" si="0"/>
        <v>3289</v>
      </c>
      <c r="C8" s="108">
        <v>36</v>
      </c>
      <c r="D8" s="108">
        <v>25</v>
      </c>
      <c r="E8" s="108">
        <v>3200</v>
      </c>
      <c r="F8" s="108">
        <v>18</v>
      </c>
      <c r="G8" s="108">
        <v>10</v>
      </c>
      <c r="H8" s="98"/>
      <c r="I8" s="98"/>
      <c r="J8" s="98"/>
      <c r="K8" s="98"/>
      <c r="L8" s="98"/>
      <c r="M8" s="98"/>
    </row>
    <row r="9" customFormat="1" ht="33" customHeight="1" spans="1:13">
      <c r="A9" s="106" t="s">
        <v>3407</v>
      </c>
      <c r="B9" s="107">
        <f t="shared" si="0"/>
        <v>124754</v>
      </c>
      <c r="C9" s="108">
        <v>56117</v>
      </c>
      <c r="D9" s="108">
        <v>6800</v>
      </c>
      <c r="E9" s="108">
        <v>26927</v>
      </c>
      <c r="F9" s="108">
        <v>8182</v>
      </c>
      <c r="G9" s="108">
        <v>26728</v>
      </c>
      <c r="H9" s="98"/>
      <c r="I9" s="98"/>
      <c r="J9" s="98"/>
      <c r="K9" s="98"/>
      <c r="L9" s="98"/>
      <c r="M9" s="98"/>
    </row>
    <row r="10" customFormat="1" ht="39.95" customHeight="1" spans="1:13">
      <c r="A10" s="106" t="s">
        <v>3408</v>
      </c>
      <c r="B10" s="107">
        <f t="shared" si="0"/>
        <v>36907</v>
      </c>
      <c r="C10" s="108">
        <v>7872</v>
      </c>
      <c r="D10" s="108">
        <v>22500</v>
      </c>
      <c r="E10" s="108">
        <v>6535</v>
      </c>
      <c r="F10" s="108"/>
      <c r="G10" s="108"/>
      <c r="H10" s="98"/>
      <c r="I10" s="98"/>
      <c r="J10" s="98"/>
      <c r="K10" s="98"/>
      <c r="L10" s="98"/>
      <c r="M10" s="98"/>
    </row>
    <row r="11" customFormat="1" ht="39.95" customHeight="1" spans="1:13">
      <c r="A11" s="106" t="s">
        <v>3409</v>
      </c>
      <c r="B11" s="107">
        <f t="shared" si="0"/>
        <v>2130</v>
      </c>
      <c r="C11" s="108"/>
      <c r="D11" s="108"/>
      <c r="E11" s="108">
        <v>2130</v>
      </c>
      <c r="F11" s="108"/>
      <c r="G11" s="108"/>
      <c r="H11" s="98"/>
      <c r="I11" s="98"/>
      <c r="J11" s="98"/>
      <c r="K11" s="98"/>
      <c r="L11" s="98"/>
      <c r="M11" s="98"/>
    </row>
    <row r="12" customFormat="1" ht="39.95" customHeight="1" spans="1:13">
      <c r="A12" s="106" t="s">
        <v>3410</v>
      </c>
      <c r="B12" s="107">
        <f t="shared" si="0"/>
        <v>2328</v>
      </c>
      <c r="C12" s="108">
        <v>1400</v>
      </c>
      <c r="D12" s="108">
        <v>800</v>
      </c>
      <c r="E12" s="108">
        <v>128</v>
      </c>
      <c r="F12" s="108"/>
      <c r="G12" s="108"/>
      <c r="H12" s="98"/>
      <c r="I12" s="98"/>
      <c r="J12" s="98"/>
      <c r="K12" s="98"/>
      <c r="L12" s="98"/>
      <c r="M12" s="98"/>
    </row>
    <row r="13" customFormat="1" ht="39.95" customHeight="1" spans="1:7">
      <c r="A13" s="103" t="s">
        <v>3411</v>
      </c>
      <c r="B13" s="109">
        <f t="shared" si="0"/>
        <v>191755</v>
      </c>
      <c r="C13" s="109">
        <v>65425</v>
      </c>
      <c r="D13" s="109">
        <v>53982</v>
      </c>
      <c r="E13" s="109">
        <v>38261</v>
      </c>
      <c r="F13" s="109">
        <v>7500</v>
      </c>
      <c r="G13" s="109">
        <v>26587</v>
      </c>
    </row>
    <row r="14" customFormat="1" ht="39.95" customHeight="1" spans="1:7">
      <c r="A14" s="103" t="s">
        <v>3412</v>
      </c>
      <c r="B14" s="109">
        <f t="shared" si="0"/>
        <v>131031</v>
      </c>
      <c r="C14" s="110">
        <v>221</v>
      </c>
      <c r="D14" s="110">
        <v>4834</v>
      </c>
      <c r="E14" s="110">
        <v>120834</v>
      </c>
      <c r="F14" s="110">
        <v>4726</v>
      </c>
      <c r="G14" s="110">
        <v>416</v>
      </c>
    </row>
    <row r="15" customFormat="1" ht="13.5"/>
  </sheetData>
  <mergeCells count="8">
    <mergeCell ref="A1:G1"/>
    <mergeCell ref="A3:A4"/>
    <mergeCell ref="B3:B4"/>
    <mergeCell ref="C3:C4"/>
    <mergeCell ref="D3:D4"/>
    <mergeCell ref="E3:E4"/>
    <mergeCell ref="F3:F4"/>
    <mergeCell ref="G3:G4"/>
  </mergeCells>
  <printOptions horizontalCentered="1"/>
  <pageMargins left="0.905511811023622" right="0.708661417322835" top="0.748031496062992" bottom="0.748031496062992" header="0.31496062992126" footer="0.31496062992126"/>
  <pageSetup paperSize="9" scale="82" orientation="portrait"/>
  <headerFooter/>
  <ignoredErrors>
    <ignoredError sqref="C6:G6" formulaRange="1"/>
  </ignoredErrors>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showZeros="0" topLeftCell="A7" workbookViewId="0">
      <selection activeCell="H15" sqref="H15"/>
    </sheetView>
  </sheetViews>
  <sheetFormatPr defaultColWidth="9" defaultRowHeight="29.25" customHeight="1"/>
  <cols>
    <col min="1" max="1" width="33.625" style="82" customWidth="1"/>
    <col min="2" max="2" width="21.625" style="82" customWidth="1"/>
    <col min="3" max="3" width="34.125" style="82" customWidth="1"/>
    <col min="4" max="4" width="21.375" style="83" customWidth="1"/>
    <col min="5" max="7" width="12.5" customWidth="1"/>
    <col min="253" max="253" width="32.875" customWidth="1"/>
    <col min="509" max="509" width="32.875" customWidth="1"/>
    <col min="765" max="765" width="32.875" customWidth="1"/>
    <col min="1021" max="1021" width="32.875" customWidth="1"/>
    <col min="1277" max="1277" width="32.875" customWidth="1"/>
    <col min="1533" max="1533" width="32.875" customWidth="1"/>
    <col min="1789" max="1789" width="32.875" customWidth="1"/>
    <col min="2045" max="2045" width="32.875" customWidth="1"/>
    <col min="2301" max="2301" width="32.875" customWidth="1"/>
    <col min="2557" max="2557" width="32.875" customWidth="1"/>
    <col min="2813" max="2813" width="32.875" customWidth="1"/>
    <col min="3069" max="3069" width="32.875" customWidth="1"/>
    <col min="3325" max="3325" width="32.875" customWidth="1"/>
    <col min="3581" max="3581" width="32.875" customWidth="1"/>
    <col min="3837" max="3837" width="32.875" customWidth="1"/>
    <col min="4093" max="4093" width="32.875" customWidth="1"/>
    <col min="4349" max="4349" width="32.875" customWidth="1"/>
    <col min="4605" max="4605" width="32.875" customWidth="1"/>
    <col min="4861" max="4861" width="32.875" customWidth="1"/>
    <col min="5117" max="5117" width="32.875" customWidth="1"/>
    <col min="5373" max="5373" width="32.875" customWidth="1"/>
    <col min="5629" max="5629" width="32.875" customWidth="1"/>
    <col min="5885" max="5885" width="32.875" customWidth="1"/>
    <col min="6141" max="6141" width="32.875" customWidth="1"/>
    <col min="6397" max="6397" width="32.875" customWidth="1"/>
    <col min="6653" max="6653" width="32.875" customWidth="1"/>
    <col min="6909" max="6909" width="32.875" customWidth="1"/>
    <col min="7165" max="7165" width="32.875" customWidth="1"/>
    <col min="7421" max="7421" width="32.875" customWidth="1"/>
    <col min="7677" max="7677" width="32.875" customWidth="1"/>
    <col min="7933" max="7933" width="32.875" customWidth="1"/>
    <col min="8189" max="8189" width="32.875" customWidth="1"/>
    <col min="8445" max="8445" width="32.875" customWidth="1"/>
    <col min="8701" max="8701" width="32.875" customWidth="1"/>
    <col min="8957" max="8957" width="32.875" customWidth="1"/>
    <col min="9213" max="9213" width="32.875" customWidth="1"/>
    <col min="9469" max="9469" width="32.875" customWidth="1"/>
    <col min="9725" max="9725" width="32.875" customWidth="1"/>
    <col min="9981" max="9981" width="32.875" customWidth="1"/>
    <col min="10237" max="10237" width="32.875" customWidth="1"/>
    <col min="10493" max="10493" width="32.875" customWidth="1"/>
    <col min="10749" max="10749" width="32.875" customWidth="1"/>
    <col min="11005" max="11005" width="32.875" customWidth="1"/>
    <col min="11261" max="11261" width="32.875" customWidth="1"/>
    <col min="11517" max="11517" width="32.875" customWidth="1"/>
    <col min="11773" max="11773" width="32.875" customWidth="1"/>
    <col min="12029" max="12029" width="32.875" customWidth="1"/>
    <col min="12285" max="12285" width="32.875" customWidth="1"/>
    <col min="12541" max="12541" width="32.875" customWidth="1"/>
    <col min="12797" max="12797" width="32.875" customWidth="1"/>
    <col min="13053" max="13053" width="32.875" customWidth="1"/>
    <col min="13309" max="13309" width="32.875" customWidth="1"/>
    <col min="13565" max="13565" width="32.875" customWidth="1"/>
    <col min="13821" max="13821" width="32.875" customWidth="1"/>
    <col min="14077" max="14077" width="32.875" customWidth="1"/>
    <col min="14333" max="14333" width="32.875" customWidth="1"/>
    <col min="14589" max="14589" width="32.875" customWidth="1"/>
    <col min="14845" max="14845" width="32.875" customWidth="1"/>
    <col min="15101" max="15101" width="32.875" customWidth="1"/>
    <col min="15357" max="15357" width="32.875" customWidth="1"/>
    <col min="15613" max="15613" width="32.875" customWidth="1"/>
    <col min="15869" max="15869" width="32.875" customWidth="1"/>
    <col min="16125" max="16125" width="32.875" customWidth="1"/>
  </cols>
  <sheetData>
    <row r="1" customFormat="1" ht="52" customHeight="1" spans="1:7">
      <c r="A1" s="84" t="s">
        <v>3413</v>
      </c>
      <c r="B1" s="84"/>
      <c r="C1" s="84"/>
      <c r="D1" s="84"/>
      <c r="E1" s="85"/>
      <c r="F1" s="85"/>
      <c r="G1" s="85"/>
    </row>
    <row r="2" customFormat="1" customHeight="1" spans="1:6">
      <c r="A2" s="84"/>
      <c r="B2" s="84"/>
      <c r="C2" s="84"/>
      <c r="D2" s="86" t="s">
        <v>29</v>
      </c>
      <c r="E2" s="87"/>
      <c r="F2" s="87"/>
    </row>
    <row r="3" s="81" customFormat="1" ht="47.25" customHeight="1" spans="1:4">
      <c r="A3" s="88" t="s">
        <v>3397</v>
      </c>
      <c r="B3" s="88" t="s">
        <v>3414</v>
      </c>
      <c r="C3" s="88" t="s">
        <v>3397</v>
      </c>
      <c r="D3" s="89" t="s">
        <v>3415</v>
      </c>
    </row>
    <row r="4" s="81" customFormat="1" customHeight="1" spans="1:4">
      <c r="A4" s="90" t="s">
        <v>3416</v>
      </c>
      <c r="B4" s="91">
        <v>65425</v>
      </c>
      <c r="C4" s="90" t="s">
        <v>3417</v>
      </c>
      <c r="D4" s="92">
        <v>65425</v>
      </c>
    </row>
    <row r="5" s="81" customFormat="1" customHeight="1" spans="1:4">
      <c r="A5" s="93" t="s">
        <v>3418</v>
      </c>
      <c r="B5" s="94"/>
      <c r="C5" s="93" t="s">
        <v>3419</v>
      </c>
      <c r="D5" s="95">
        <v>63373</v>
      </c>
    </row>
    <row r="6" s="81" customFormat="1" customHeight="1" spans="1:4">
      <c r="A6" s="93" t="s">
        <v>3420</v>
      </c>
      <c r="B6" s="94">
        <v>63690</v>
      </c>
      <c r="C6" s="93" t="s">
        <v>3421</v>
      </c>
      <c r="D6" s="95"/>
    </row>
    <row r="7" s="81" customFormat="1" customHeight="1" spans="1:4">
      <c r="A7" s="93" t="s">
        <v>3422</v>
      </c>
      <c r="B7" s="94">
        <v>55</v>
      </c>
      <c r="C7" s="93" t="s">
        <v>3423</v>
      </c>
      <c r="D7" s="95">
        <v>1300</v>
      </c>
    </row>
    <row r="8" s="81" customFormat="1" customHeight="1" spans="1:4">
      <c r="A8" s="96" t="s">
        <v>3424</v>
      </c>
      <c r="B8" s="94"/>
      <c r="C8" s="93" t="s">
        <v>3425</v>
      </c>
      <c r="D8" s="95"/>
    </row>
    <row r="9" s="81" customFormat="1" customHeight="1" spans="1:4">
      <c r="A9" s="96" t="s">
        <v>3426</v>
      </c>
      <c r="B9" s="94"/>
      <c r="C9" s="93" t="s">
        <v>477</v>
      </c>
      <c r="D9" s="95">
        <v>52</v>
      </c>
    </row>
    <row r="10" s="81" customFormat="1" customHeight="1" spans="1:4">
      <c r="A10" s="93" t="s">
        <v>3427</v>
      </c>
      <c r="B10" s="94">
        <v>1680</v>
      </c>
      <c r="C10" s="93" t="s">
        <v>3428</v>
      </c>
      <c r="D10" s="95">
        <v>700</v>
      </c>
    </row>
    <row r="11" s="81" customFormat="1" customHeight="1" spans="1:4">
      <c r="A11" s="90" t="s">
        <v>3429</v>
      </c>
      <c r="B11" s="91">
        <v>54437</v>
      </c>
      <c r="C11" s="90" t="s">
        <v>3430</v>
      </c>
      <c r="D11" s="92">
        <v>53982</v>
      </c>
    </row>
    <row r="12" customFormat="1" customHeight="1" spans="1:15">
      <c r="A12" s="93" t="s">
        <v>3418</v>
      </c>
      <c r="B12" s="94">
        <v>24312</v>
      </c>
      <c r="C12" s="97" t="s">
        <v>3419</v>
      </c>
      <c r="D12" s="95">
        <v>53882</v>
      </c>
      <c r="E12"/>
      <c r="F12"/>
      <c r="G12" s="98"/>
      <c r="H12" s="98"/>
      <c r="I12" s="98"/>
      <c r="J12" s="98"/>
      <c r="K12" s="98"/>
      <c r="L12" s="98"/>
      <c r="M12" s="98"/>
      <c r="N12" s="98"/>
      <c r="O12" s="98"/>
    </row>
    <row r="13" customFormat="1" customHeight="1" spans="1:4">
      <c r="A13" s="93" t="s">
        <v>3431</v>
      </c>
      <c r="B13" s="94">
        <v>22500</v>
      </c>
      <c r="C13" s="97" t="s">
        <v>3423</v>
      </c>
      <c r="D13" s="95"/>
    </row>
    <row r="14" customFormat="1" customHeight="1" spans="1:15">
      <c r="A14" s="93" t="s">
        <v>3422</v>
      </c>
      <c r="B14" s="94">
        <v>25</v>
      </c>
      <c r="C14" s="97" t="s">
        <v>477</v>
      </c>
      <c r="D14" s="95"/>
      <c r="E14"/>
      <c r="F14" s="98"/>
      <c r="G14" s="98"/>
      <c r="H14" s="98"/>
      <c r="I14" s="98"/>
      <c r="J14" s="98"/>
      <c r="K14" s="98"/>
      <c r="L14" s="98"/>
      <c r="M14" s="98"/>
      <c r="N14" s="98"/>
      <c r="O14" s="98"/>
    </row>
    <row r="15" customFormat="1" customHeight="1" spans="1:15">
      <c r="A15" s="93" t="s">
        <v>3432</v>
      </c>
      <c r="B15" s="94"/>
      <c r="C15" s="97" t="s">
        <v>3428</v>
      </c>
      <c r="D15" s="95">
        <v>100</v>
      </c>
      <c r="E15"/>
      <c r="F15" s="98"/>
      <c r="G15" s="98"/>
      <c r="H15" s="98"/>
      <c r="I15" s="98"/>
      <c r="J15" s="98"/>
      <c r="K15" s="98"/>
      <c r="L15" s="98"/>
      <c r="M15" s="98"/>
      <c r="N15" s="98"/>
      <c r="O15" s="98"/>
    </row>
    <row r="16" customFormat="1" customHeight="1" spans="1:15">
      <c r="A16" s="93" t="s">
        <v>2545</v>
      </c>
      <c r="B16" s="94">
        <v>6800</v>
      </c>
      <c r="C16" s="97"/>
      <c r="D16" s="95"/>
      <c r="E16"/>
      <c r="F16" s="98"/>
      <c r="G16" s="98"/>
      <c r="H16" s="98"/>
      <c r="I16" s="98"/>
      <c r="J16" s="98"/>
      <c r="K16" s="98"/>
      <c r="L16" s="98"/>
      <c r="M16" s="98"/>
      <c r="N16" s="98"/>
      <c r="O16" s="98"/>
    </row>
    <row r="17" customFormat="1" customHeight="1" spans="1:15">
      <c r="A17" s="93" t="s">
        <v>3427</v>
      </c>
      <c r="B17" s="94">
        <v>800</v>
      </c>
      <c r="C17" s="97"/>
      <c r="D17" s="95"/>
      <c r="E17"/>
      <c r="F17" s="98"/>
      <c r="G17" s="98"/>
      <c r="H17" s="98"/>
      <c r="I17" s="98"/>
      <c r="J17" s="98"/>
      <c r="K17" s="98"/>
      <c r="L17" s="98"/>
      <c r="M17" s="98"/>
      <c r="N17" s="98"/>
      <c r="O17" s="98"/>
    </row>
    <row r="18" customFormat="1" customHeight="1" spans="1:15">
      <c r="A18" s="90" t="s">
        <v>3433</v>
      </c>
      <c r="B18" s="91">
        <v>45412</v>
      </c>
      <c r="C18" s="90" t="s">
        <v>3434</v>
      </c>
      <c r="D18" s="92">
        <v>38261</v>
      </c>
      <c r="E18"/>
      <c r="F18" s="98"/>
      <c r="G18" s="98"/>
      <c r="H18" s="98"/>
      <c r="I18" s="98"/>
      <c r="J18" s="98"/>
      <c r="K18" s="98"/>
      <c r="L18" s="98"/>
      <c r="M18" s="98"/>
      <c r="N18" s="98"/>
      <c r="O18" s="98"/>
    </row>
    <row r="19" customFormat="1" customHeight="1" spans="1:15">
      <c r="A19" s="93" t="s">
        <v>3418</v>
      </c>
      <c r="B19" s="94">
        <v>6492</v>
      </c>
      <c r="C19" s="93" t="s">
        <v>3435</v>
      </c>
      <c r="D19" s="95">
        <v>31839</v>
      </c>
      <c r="E19"/>
      <c r="F19" s="98"/>
      <c r="G19" s="98"/>
      <c r="H19" s="98"/>
      <c r="I19" s="98"/>
      <c r="J19" s="98"/>
      <c r="K19" s="98"/>
      <c r="L19" s="98"/>
      <c r="M19" s="98"/>
      <c r="N19" s="98"/>
      <c r="O19" s="98"/>
    </row>
    <row r="20" customFormat="1" customHeight="1" spans="1:15">
      <c r="A20" s="93" t="s">
        <v>3431</v>
      </c>
      <c r="B20" s="94">
        <v>33462</v>
      </c>
      <c r="C20" s="97" t="s">
        <v>3436</v>
      </c>
      <c r="D20" s="95">
        <v>5688</v>
      </c>
      <c r="E20"/>
      <c r="F20" s="98"/>
      <c r="G20" s="98"/>
      <c r="H20" s="98"/>
      <c r="I20" s="98"/>
      <c r="J20" s="98"/>
      <c r="K20" s="98"/>
      <c r="L20" s="98"/>
      <c r="M20" s="98"/>
      <c r="N20" s="98"/>
      <c r="O20" s="98"/>
    </row>
    <row r="21" customFormat="1" customHeight="1" spans="1:15">
      <c r="A21" s="93" t="s">
        <v>3422</v>
      </c>
      <c r="B21" s="94">
        <v>3200</v>
      </c>
      <c r="C21" s="97" t="s">
        <v>3437</v>
      </c>
      <c r="D21" s="95">
        <v>707</v>
      </c>
      <c r="E21"/>
      <c r="F21" s="98"/>
      <c r="G21" s="98"/>
      <c r="H21" s="98"/>
      <c r="I21" s="98"/>
      <c r="J21" s="98"/>
      <c r="K21" s="98"/>
      <c r="L21" s="98"/>
      <c r="M21" s="98"/>
      <c r="N21" s="98"/>
      <c r="O21" s="98"/>
    </row>
    <row r="22" customFormat="1" customHeight="1" spans="1:15">
      <c r="A22" s="93" t="s">
        <v>3438</v>
      </c>
      <c r="B22" s="94">
        <v>2130</v>
      </c>
      <c r="C22" s="97" t="s">
        <v>477</v>
      </c>
      <c r="D22" s="95"/>
      <c r="E22"/>
      <c r="F22" s="98"/>
      <c r="G22" s="98"/>
      <c r="H22" s="98"/>
      <c r="I22" s="98"/>
      <c r="J22" s="98"/>
      <c r="K22" s="98"/>
      <c r="L22" s="98"/>
      <c r="M22" s="98"/>
      <c r="N22" s="98"/>
      <c r="O22" s="98"/>
    </row>
    <row r="23" customFormat="1" customHeight="1" spans="1:15">
      <c r="A23" s="93" t="s">
        <v>2545</v>
      </c>
      <c r="B23" s="94"/>
      <c r="C23" s="97" t="s">
        <v>3428</v>
      </c>
      <c r="D23" s="95">
        <v>27</v>
      </c>
      <c r="E23"/>
      <c r="F23" s="98"/>
      <c r="G23" s="98"/>
      <c r="H23" s="98"/>
      <c r="I23" s="98"/>
      <c r="J23" s="98"/>
      <c r="K23" s="98"/>
      <c r="L23" s="98"/>
      <c r="M23" s="98"/>
      <c r="N23" s="98"/>
      <c r="O23" s="98"/>
    </row>
    <row r="24" customFormat="1" customHeight="1" spans="1:15">
      <c r="A24" s="93" t="s">
        <v>3427</v>
      </c>
      <c r="B24" s="94">
        <v>128</v>
      </c>
      <c r="C24" s="97"/>
      <c r="D24" s="95"/>
      <c r="E24"/>
      <c r="F24" s="98"/>
      <c r="G24" s="98"/>
      <c r="H24" s="98"/>
      <c r="I24" s="98"/>
      <c r="J24" s="98"/>
      <c r="K24" s="98"/>
      <c r="L24" s="98"/>
      <c r="M24" s="98"/>
      <c r="N24" s="98"/>
      <c r="O24" s="98"/>
    </row>
    <row r="25" customFormat="1" customHeight="1" spans="1:15">
      <c r="A25" s="90" t="s">
        <v>3439</v>
      </c>
      <c r="B25" s="91">
        <v>8200</v>
      </c>
      <c r="C25" s="90" t="s">
        <v>3440</v>
      </c>
      <c r="D25" s="92">
        <v>7500</v>
      </c>
      <c r="E25"/>
      <c r="F25" s="98"/>
      <c r="G25" s="98"/>
      <c r="H25" s="98"/>
      <c r="I25" s="98"/>
      <c r="J25" s="98"/>
      <c r="K25" s="98"/>
      <c r="L25" s="98"/>
      <c r="M25" s="98"/>
      <c r="N25" s="98"/>
      <c r="O25" s="98"/>
    </row>
    <row r="26" customFormat="1" customHeight="1" spans="1:15">
      <c r="A26" s="93" t="s">
        <v>3418</v>
      </c>
      <c r="B26" s="94"/>
      <c r="C26" s="97" t="s">
        <v>3441</v>
      </c>
      <c r="D26" s="95">
        <v>4650</v>
      </c>
      <c r="E26"/>
      <c r="F26" s="98"/>
      <c r="G26" s="98"/>
      <c r="H26" s="98"/>
      <c r="I26" s="98"/>
      <c r="J26" s="98"/>
      <c r="K26" s="98"/>
      <c r="L26" s="98"/>
      <c r="M26" s="98"/>
      <c r="N26" s="98"/>
      <c r="O26" s="98"/>
    </row>
    <row r="27" customFormat="1" customHeight="1" spans="1:15">
      <c r="A27" s="93" t="s">
        <v>3431</v>
      </c>
      <c r="B27" s="94">
        <v>8182</v>
      </c>
      <c r="C27" s="97" t="s">
        <v>3442</v>
      </c>
      <c r="D27" s="95">
        <v>2840</v>
      </c>
      <c r="E27"/>
      <c r="F27" s="98"/>
      <c r="G27" s="98"/>
      <c r="H27" s="98"/>
      <c r="I27" s="98"/>
      <c r="J27" s="98"/>
      <c r="K27" s="98"/>
      <c r="L27" s="98"/>
      <c r="M27" s="98"/>
      <c r="N27" s="98"/>
      <c r="O27" s="98"/>
    </row>
    <row r="28" customFormat="1" customHeight="1" spans="1:15">
      <c r="A28" s="93" t="s">
        <v>3422</v>
      </c>
      <c r="B28" s="94">
        <v>18</v>
      </c>
      <c r="C28" s="97" t="s">
        <v>3443</v>
      </c>
      <c r="D28" s="95"/>
      <c r="E28"/>
      <c r="F28" s="98"/>
      <c r="G28" s="98"/>
      <c r="H28" s="98"/>
      <c r="I28" s="98"/>
      <c r="J28" s="98"/>
      <c r="K28" s="98"/>
      <c r="L28" s="98"/>
      <c r="M28" s="98"/>
      <c r="N28" s="98"/>
      <c r="O28" s="98"/>
    </row>
    <row r="29" customFormat="1" customHeight="1" spans="1:15">
      <c r="A29" s="93" t="s">
        <v>2545</v>
      </c>
      <c r="B29" s="94"/>
      <c r="C29" s="97" t="s">
        <v>3428</v>
      </c>
      <c r="D29" s="95">
        <v>10</v>
      </c>
      <c r="E29"/>
      <c r="F29" s="98"/>
      <c r="G29" s="98"/>
      <c r="H29" s="98"/>
      <c r="I29" s="98"/>
      <c r="J29" s="98"/>
      <c r="K29" s="98"/>
      <c r="L29" s="98"/>
      <c r="M29" s="98"/>
      <c r="N29" s="98"/>
      <c r="O29" s="98"/>
    </row>
    <row r="30" customFormat="1" customHeight="1" spans="1:15">
      <c r="A30" s="93" t="s">
        <v>3427</v>
      </c>
      <c r="B30" s="94"/>
      <c r="C30" s="97"/>
      <c r="D30" s="95"/>
      <c r="E30"/>
      <c r="F30" s="98"/>
      <c r="G30" s="98"/>
      <c r="H30" s="98"/>
      <c r="I30" s="98"/>
      <c r="J30" s="98"/>
      <c r="K30" s="98"/>
      <c r="L30" s="98"/>
      <c r="M30" s="98"/>
      <c r="N30" s="98"/>
      <c r="O30" s="98"/>
    </row>
    <row r="31" customFormat="1" customHeight="1" spans="1:15">
      <c r="A31" s="90" t="s">
        <v>3444</v>
      </c>
      <c r="B31" s="91">
        <v>26738</v>
      </c>
      <c r="C31" s="90" t="s">
        <v>3445</v>
      </c>
      <c r="D31" s="92">
        <v>26587</v>
      </c>
      <c r="E31"/>
      <c r="F31" s="98"/>
      <c r="G31" s="98"/>
      <c r="H31" s="98"/>
      <c r="I31" s="98"/>
      <c r="J31" s="98"/>
      <c r="K31" s="98"/>
      <c r="L31" s="98"/>
      <c r="M31" s="98"/>
      <c r="N31" s="98"/>
      <c r="O31" s="98"/>
    </row>
    <row r="32" customFormat="1" customHeight="1" spans="1:15">
      <c r="A32" s="93" t="s">
        <v>3418</v>
      </c>
      <c r="B32" s="94"/>
      <c r="C32" s="97" t="s">
        <v>3446</v>
      </c>
      <c r="D32" s="95">
        <v>26587</v>
      </c>
      <c r="E32"/>
      <c r="F32" s="98"/>
      <c r="G32" s="98"/>
      <c r="H32" s="98"/>
      <c r="I32" s="98"/>
      <c r="J32" s="98"/>
      <c r="K32" s="98"/>
      <c r="L32" s="98"/>
      <c r="M32" s="98"/>
      <c r="N32" s="98"/>
      <c r="O32" s="98"/>
    </row>
    <row r="33" customFormat="1" customHeight="1" spans="1:15">
      <c r="A33" s="93" t="s">
        <v>3431</v>
      </c>
      <c r="B33" s="94">
        <v>26728</v>
      </c>
      <c r="C33" s="97" t="s">
        <v>3447</v>
      </c>
      <c r="D33" s="95"/>
      <c r="E33"/>
      <c r="F33" s="98"/>
      <c r="G33" s="98"/>
      <c r="H33" s="98"/>
      <c r="I33" s="98"/>
      <c r="J33" s="98"/>
      <c r="K33" s="98"/>
      <c r="L33" s="98"/>
      <c r="M33" s="98"/>
      <c r="N33" s="98"/>
      <c r="O33" s="98"/>
    </row>
    <row r="34" customFormat="1" customHeight="1" spans="1:15">
      <c r="A34" s="93" t="s">
        <v>3422</v>
      </c>
      <c r="B34" s="94">
        <v>10</v>
      </c>
      <c r="C34" s="97" t="s">
        <v>3448</v>
      </c>
      <c r="D34" s="95"/>
      <c r="E34"/>
      <c r="F34" s="98"/>
      <c r="G34" s="98"/>
      <c r="H34" s="98"/>
      <c r="I34" s="98"/>
      <c r="J34" s="98"/>
      <c r="K34" s="98"/>
      <c r="L34" s="98"/>
      <c r="M34" s="98"/>
      <c r="N34" s="98"/>
      <c r="O34" s="98"/>
    </row>
    <row r="35" customFormat="1" customHeight="1" spans="1:12">
      <c r="A35" s="93" t="s">
        <v>2545</v>
      </c>
      <c r="B35" s="94"/>
      <c r="C35" s="97"/>
      <c r="D35" s="95"/>
      <c r="E35" s="98"/>
      <c r="F35" s="98"/>
      <c r="G35" s="98"/>
      <c r="H35" s="98"/>
      <c r="I35" s="98"/>
      <c r="J35" s="98"/>
      <c r="K35" s="98"/>
      <c r="L35" s="98"/>
    </row>
    <row r="36" customFormat="1" customHeight="1" spans="1:12">
      <c r="A36" s="93" t="s">
        <v>3427</v>
      </c>
      <c r="B36" s="94"/>
      <c r="C36" s="97"/>
      <c r="D36" s="95"/>
      <c r="E36" s="98"/>
      <c r="F36" s="98"/>
      <c r="G36" s="98"/>
      <c r="H36" s="98"/>
      <c r="I36" s="98"/>
      <c r="J36" s="98"/>
      <c r="K36" s="98"/>
      <c r="L36" s="98"/>
    </row>
    <row r="37" customFormat="1" customHeight="1" spans="1:12">
      <c r="A37" s="90" t="s">
        <v>3449</v>
      </c>
      <c r="B37" s="91">
        <f>B4+B11+B18+B25+B31</f>
        <v>200212</v>
      </c>
      <c r="C37" s="90" t="s">
        <v>3450</v>
      </c>
      <c r="D37" s="92">
        <f>D4+D11+D18+D25+D31</f>
        <v>191755</v>
      </c>
      <c r="E37" s="98"/>
      <c r="F37" s="98"/>
      <c r="G37" s="98"/>
      <c r="H37" s="98"/>
      <c r="I37" s="98"/>
      <c r="J37" s="98"/>
      <c r="K37" s="98"/>
      <c r="L37" s="98"/>
    </row>
  </sheetData>
  <mergeCells count="1">
    <mergeCell ref="A1:D1"/>
  </mergeCells>
  <printOptions horizontalCentered="1"/>
  <pageMargins left="0.905511811023622" right="0.708661417322835" top="0.748031496062992" bottom="0.748031496062992" header="0.31496062992126" footer="0.31496062992126"/>
  <pageSetup paperSize="9" scale="61"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Zeros="0" workbookViewId="0">
      <selection activeCell="H13" sqref="H13"/>
    </sheetView>
  </sheetViews>
  <sheetFormatPr defaultColWidth="9" defaultRowHeight="13.5" outlineLevelCol="3"/>
  <cols>
    <col min="1" max="1" width="31.375" customWidth="1"/>
    <col min="2" max="2" width="18.875" customWidth="1"/>
    <col min="3" max="3" width="38.75" customWidth="1"/>
    <col min="4" max="4" width="17.375" customWidth="1"/>
    <col min="5" max="5" width="13" customWidth="1"/>
    <col min="253" max="253" width="31.375" customWidth="1"/>
    <col min="254" max="254" width="10.75" customWidth="1"/>
    <col min="255" max="255" width="11.125" customWidth="1"/>
    <col min="256" max="256" width="11.5" customWidth="1"/>
    <col min="257" max="257" width="35.5" customWidth="1"/>
    <col min="258" max="258" width="10.75" customWidth="1"/>
    <col min="259" max="259" width="10.875" customWidth="1"/>
    <col min="260" max="260" width="11.75" customWidth="1"/>
    <col min="261" max="261" width="13" customWidth="1"/>
    <col min="509" max="509" width="31.375" customWidth="1"/>
    <col min="510" max="510" width="10.75" customWidth="1"/>
    <col min="511" max="511" width="11.125" customWidth="1"/>
    <col min="512" max="512" width="11.5" customWidth="1"/>
    <col min="513" max="513" width="35.5" customWidth="1"/>
    <col min="514" max="514" width="10.75" customWidth="1"/>
    <col min="515" max="515" width="10.875" customWidth="1"/>
    <col min="516" max="516" width="11.75" customWidth="1"/>
    <col min="517" max="517" width="13" customWidth="1"/>
    <col min="765" max="765" width="31.375" customWidth="1"/>
    <col min="766" max="766" width="10.75" customWidth="1"/>
    <col min="767" max="767" width="11.125" customWidth="1"/>
    <col min="768" max="768" width="11.5" customWidth="1"/>
    <col min="769" max="769" width="35.5" customWidth="1"/>
    <col min="770" max="770" width="10.75" customWidth="1"/>
    <col min="771" max="771" width="10.875" customWidth="1"/>
    <col min="772" max="772" width="11.75" customWidth="1"/>
    <col min="773" max="773" width="13" customWidth="1"/>
    <col min="1021" max="1021" width="31.375" customWidth="1"/>
    <col min="1022" max="1022" width="10.75" customWidth="1"/>
    <col min="1023" max="1023" width="11.125" customWidth="1"/>
    <col min="1024" max="1024" width="11.5" customWidth="1"/>
    <col min="1025" max="1025" width="35.5" customWidth="1"/>
    <col min="1026" max="1026" width="10.75" customWidth="1"/>
    <col min="1027" max="1027" width="10.875" customWidth="1"/>
    <col min="1028" max="1028" width="11.75" customWidth="1"/>
    <col min="1029" max="1029" width="13" customWidth="1"/>
    <col min="1277" max="1277" width="31.375" customWidth="1"/>
    <col min="1278" max="1278" width="10.75" customWidth="1"/>
    <col min="1279" max="1279" width="11.125" customWidth="1"/>
    <col min="1280" max="1280" width="11.5" customWidth="1"/>
    <col min="1281" max="1281" width="35.5" customWidth="1"/>
    <col min="1282" max="1282" width="10.75" customWidth="1"/>
    <col min="1283" max="1283" width="10.875" customWidth="1"/>
    <col min="1284" max="1284" width="11.75" customWidth="1"/>
    <col min="1285" max="1285" width="13" customWidth="1"/>
    <col min="1533" max="1533" width="31.375" customWidth="1"/>
    <col min="1534" max="1534" width="10.75" customWidth="1"/>
    <col min="1535" max="1535" width="11.125" customWidth="1"/>
    <col min="1536" max="1536" width="11.5" customWidth="1"/>
    <col min="1537" max="1537" width="35.5" customWidth="1"/>
    <col min="1538" max="1538" width="10.75" customWidth="1"/>
    <col min="1539" max="1539" width="10.875" customWidth="1"/>
    <col min="1540" max="1540" width="11.75" customWidth="1"/>
    <col min="1541" max="1541" width="13" customWidth="1"/>
    <col min="1789" max="1789" width="31.375" customWidth="1"/>
    <col min="1790" max="1790" width="10.75" customWidth="1"/>
    <col min="1791" max="1791" width="11.125" customWidth="1"/>
    <col min="1792" max="1792" width="11.5" customWidth="1"/>
    <col min="1793" max="1793" width="35.5" customWidth="1"/>
    <col min="1794" max="1794" width="10.75" customWidth="1"/>
    <col min="1795" max="1795" width="10.875" customWidth="1"/>
    <col min="1796" max="1796" width="11.75" customWidth="1"/>
    <col min="1797" max="1797" width="13" customWidth="1"/>
    <col min="2045" max="2045" width="31.375" customWidth="1"/>
    <col min="2046" max="2046" width="10.75" customWidth="1"/>
    <col min="2047" max="2047" width="11.125" customWidth="1"/>
    <col min="2048" max="2048" width="11.5" customWidth="1"/>
    <col min="2049" max="2049" width="35.5" customWidth="1"/>
    <col min="2050" max="2050" width="10.75" customWidth="1"/>
    <col min="2051" max="2051" width="10.875" customWidth="1"/>
    <col min="2052" max="2052" width="11.75" customWidth="1"/>
    <col min="2053" max="2053" width="13" customWidth="1"/>
    <col min="2301" max="2301" width="31.375" customWidth="1"/>
    <col min="2302" max="2302" width="10.75" customWidth="1"/>
    <col min="2303" max="2303" width="11.125" customWidth="1"/>
    <col min="2304" max="2304" width="11.5" customWidth="1"/>
    <col min="2305" max="2305" width="35.5" customWidth="1"/>
    <col min="2306" max="2306" width="10.75" customWidth="1"/>
    <col min="2307" max="2307" width="10.875" customWidth="1"/>
    <col min="2308" max="2308" width="11.75" customWidth="1"/>
    <col min="2309" max="2309" width="13" customWidth="1"/>
    <col min="2557" max="2557" width="31.375" customWidth="1"/>
    <col min="2558" max="2558" width="10.75" customWidth="1"/>
    <col min="2559" max="2559" width="11.125" customWidth="1"/>
    <col min="2560" max="2560" width="11.5" customWidth="1"/>
    <col min="2561" max="2561" width="35.5" customWidth="1"/>
    <col min="2562" max="2562" width="10.75" customWidth="1"/>
    <col min="2563" max="2563" width="10.875" customWidth="1"/>
    <col min="2564" max="2564" width="11.75" customWidth="1"/>
    <col min="2565" max="2565" width="13" customWidth="1"/>
    <col min="2813" max="2813" width="31.375" customWidth="1"/>
    <col min="2814" max="2814" width="10.75" customWidth="1"/>
    <col min="2815" max="2815" width="11.125" customWidth="1"/>
    <col min="2816" max="2816" width="11.5" customWidth="1"/>
    <col min="2817" max="2817" width="35.5" customWidth="1"/>
    <col min="2818" max="2818" width="10.75" customWidth="1"/>
    <col min="2819" max="2819" width="10.875" customWidth="1"/>
    <col min="2820" max="2820" width="11.75" customWidth="1"/>
    <col min="2821" max="2821" width="13" customWidth="1"/>
    <col min="3069" max="3069" width="31.375" customWidth="1"/>
    <col min="3070" max="3070" width="10.75" customWidth="1"/>
    <col min="3071" max="3071" width="11.125" customWidth="1"/>
    <col min="3072" max="3072" width="11.5" customWidth="1"/>
    <col min="3073" max="3073" width="35.5" customWidth="1"/>
    <col min="3074" max="3074" width="10.75" customWidth="1"/>
    <col min="3075" max="3075" width="10.875" customWidth="1"/>
    <col min="3076" max="3076" width="11.75" customWidth="1"/>
    <col min="3077" max="3077" width="13" customWidth="1"/>
    <col min="3325" max="3325" width="31.375" customWidth="1"/>
    <col min="3326" max="3326" width="10.75" customWidth="1"/>
    <col min="3327" max="3327" width="11.125" customWidth="1"/>
    <col min="3328" max="3328" width="11.5" customWidth="1"/>
    <col min="3329" max="3329" width="35.5" customWidth="1"/>
    <col min="3330" max="3330" width="10.75" customWidth="1"/>
    <col min="3331" max="3331" width="10.875" customWidth="1"/>
    <col min="3332" max="3332" width="11.75" customWidth="1"/>
    <col min="3333" max="3333" width="13" customWidth="1"/>
    <col min="3581" max="3581" width="31.375" customWidth="1"/>
    <col min="3582" max="3582" width="10.75" customWidth="1"/>
    <col min="3583" max="3583" width="11.125" customWidth="1"/>
    <col min="3584" max="3584" width="11.5" customWidth="1"/>
    <col min="3585" max="3585" width="35.5" customWidth="1"/>
    <col min="3586" max="3586" width="10.75" customWidth="1"/>
    <col min="3587" max="3587" width="10.875" customWidth="1"/>
    <col min="3588" max="3588" width="11.75" customWidth="1"/>
    <col min="3589" max="3589" width="13" customWidth="1"/>
    <col min="3837" max="3837" width="31.375" customWidth="1"/>
    <col min="3838" max="3838" width="10.75" customWidth="1"/>
    <col min="3839" max="3839" width="11.125" customWidth="1"/>
    <col min="3840" max="3840" width="11.5" customWidth="1"/>
    <col min="3841" max="3841" width="35.5" customWidth="1"/>
    <col min="3842" max="3842" width="10.75" customWidth="1"/>
    <col min="3843" max="3843" width="10.875" customWidth="1"/>
    <col min="3844" max="3844" width="11.75" customWidth="1"/>
    <col min="3845" max="3845" width="13" customWidth="1"/>
    <col min="4093" max="4093" width="31.375" customWidth="1"/>
    <col min="4094" max="4094" width="10.75" customWidth="1"/>
    <col min="4095" max="4095" width="11.125" customWidth="1"/>
    <col min="4096" max="4096" width="11.5" customWidth="1"/>
    <col min="4097" max="4097" width="35.5" customWidth="1"/>
    <col min="4098" max="4098" width="10.75" customWidth="1"/>
    <col min="4099" max="4099" width="10.875" customWidth="1"/>
    <col min="4100" max="4100" width="11.75" customWidth="1"/>
    <col min="4101" max="4101" width="13" customWidth="1"/>
    <col min="4349" max="4349" width="31.375" customWidth="1"/>
    <col min="4350" max="4350" width="10.75" customWidth="1"/>
    <col min="4351" max="4351" width="11.125" customWidth="1"/>
    <col min="4352" max="4352" width="11.5" customWidth="1"/>
    <col min="4353" max="4353" width="35.5" customWidth="1"/>
    <col min="4354" max="4354" width="10.75" customWidth="1"/>
    <col min="4355" max="4355" width="10.875" customWidth="1"/>
    <col min="4356" max="4356" width="11.75" customWidth="1"/>
    <col min="4357" max="4357" width="13" customWidth="1"/>
    <col min="4605" max="4605" width="31.375" customWidth="1"/>
    <col min="4606" max="4606" width="10.75" customWidth="1"/>
    <col min="4607" max="4607" width="11.125" customWidth="1"/>
    <col min="4608" max="4608" width="11.5" customWidth="1"/>
    <col min="4609" max="4609" width="35.5" customWidth="1"/>
    <col min="4610" max="4610" width="10.75" customWidth="1"/>
    <col min="4611" max="4611" width="10.875" customWidth="1"/>
    <col min="4612" max="4612" width="11.75" customWidth="1"/>
    <col min="4613" max="4613" width="13" customWidth="1"/>
    <col min="4861" max="4861" width="31.375" customWidth="1"/>
    <col min="4862" max="4862" width="10.75" customWidth="1"/>
    <col min="4863" max="4863" width="11.125" customWidth="1"/>
    <col min="4864" max="4864" width="11.5" customWidth="1"/>
    <col min="4865" max="4865" width="35.5" customWidth="1"/>
    <col min="4866" max="4866" width="10.75" customWidth="1"/>
    <col min="4867" max="4867" width="10.875" customWidth="1"/>
    <col min="4868" max="4868" width="11.75" customWidth="1"/>
    <col min="4869" max="4869" width="13" customWidth="1"/>
    <col min="5117" max="5117" width="31.375" customWidth="1"/>
    <col min="5118" max="5118" width="10.75" customWidth="1"/>
    <col min="5119" max="5119" width="11.125" customWidth="1"/>
    <col min="5120" max="5120" width="11.5" customWidth="1"/>
    <col min="5121" max="5121" width="35.5" customWidth="1"/>
    <col min="5122" max="5122" width="10.75" customWidth="1"/>
    <col min="5123" max="5123" width="10.875" customWidth="1"/>
    <col min="5124" max="5124" width="11.75" customWidth="1"/>
    <col min="5125" max="5125" width="13" customWidth="1"/>
    <col min="5373" max="5373" width="31.375" customWidth="1"/>
    <col min="5374" max="5374" width="10.75" customWidth="1"/>
    <col min="5375" max="5375" width="11.125" customWidth="1"/>
    <col min="5376" max="5376" width="11.5" customWidth="1"/>
    <col min="5377" max="5377" width="35.5" customWidth="1"/>
    <col min="5378" max="5378" width="10.75" customWidth="1"/>
    <col min="5379" max="5379" width="10.875" customWidth="1"/>
    <col min="5380" max="5380" width="11.75" customWidth="1"/>
    <col min="5381" max="5381" width="13" customWidth="1"/>
    <col min="5629" max="5629" width="31.375" customWidth="1"/>
    <col min="5630" max="5630" width="10.75" customWidth="1"/>
    <col min="5631" max="5631" width="11.125" customWidth="1"/>
    <col min="5632" max="5632" width="11.5" customWidth="1"/>
    <col min="5633" max="5633" width="35.5" customWidth="1"/>
    <col min="5634" max="5634" width="10.75" customWidth="1"/>
    <col min="5635" max="5635" width="10.875" customWidth="1"/>
    <col min="5636" max="5636" width="11.75" customWidth="1"/>
    <col min="5637" max="5637" width="13" customWidth="1"/>
    <col min="5885" max="5885" width="31.375" customWidth="1"/>
    <col min="5886" max="5886" width="10.75" customWidth="1"/>
    <col min="5887" max="5887" width="11.125" customWidth="1"/>
    <col min="5888" max="5888" width="11.5" customWidth="1"/>
    <col min="5889" max="5889" width="35.5" customWidth="1"/>
    <col min="5890" max="5890" width="10.75" customWidth="1"/>
    <col min="5891" max="5891" width="10.875" customWidth="1"/>
    <col min="5892" max="5892" width="11.75" customWidth="1"/>
    <col min="5893" max="5893" width="13" customWidth="1"/>
    <col min="6141" max="6141" width="31.375" customWidth="1"/>
    <col min="6142" max="6142" width="10.75" customWidth="1"/>
    <col min="6143" max="6143" width="11.125" customWidth="1"/>
    <col min="6144" max="6144" width="11.5" customWidth="1"/>
    <col min="6145" max="6145" width="35.5" customWidth="1"/>
    <col min="6146" max="6146" width="10.75" customWidth="1"/>
    <col min="6147" max="6147" width="10.875" customWidth="1"/>
    <col min="6148" max="6148" width="11.75" customWidth="1"/>
    <col min="6149" max="6149" width="13" customWidth="1"/>
    <col min="6397" max="6397" width="31.375" customWidth="1"/>
    <col min="6398" max="6398" width="10.75" customWidth="1"/>
    <col min="6399" max="6399" width="11.125" customWidth="1"/>
    <col min="6400" max="6400" width="11.5" customWidth="1"/>
    <col min="6401" max="6401" width="35.5" customWidth="1"/>
    <col min="6402" max="6402" width="10.75" customWidth="1"/>
    <col min="6403" max="6403" width="10.875" customWidth="1"/>
    <col min="6404" max="6404" width="11.75" customWidth="1"/>
    <col min="6405" max="6405" width="13" customWidth="1"/>
    <col min="6653" max="6653" width="31.375" customWidth="1"/>
    <col min="6654" max="6654" width="10.75" customWidth="1"/>
    <col min="6655" max="6655" width="11.125" customWidth="1"/>
    <col min="6656" max="6656" width="11.5" customWidth="1"/>
    <col min="6657" max="6657" width="35.5" customWidth="1"/>
    <col min="6658" max="6658" width="10.75" customWidth="1"/>
    <col min="6659" max="6659" width="10.875" customWidth="1"/>
    <col min="6660" max="6660" width="11.75" customWidth="1"/>
    <col min="6661" max="6661" width="13" customWidth="1"/>
    <col min="6909" max="6909" width="31.375" customWidth="1"/>
    <col min="6910" max="6910" width="10.75" customWidth="1"/>
    <col min="6911" max="6911" width="11.125" customWidth="1"/>
    <col min="6912" max="6912" width="11.5" customWidth="1"/>
    <col min="6913" max="6913" width="35.5" customWidth="1"/>
    <col min="6914" max="6914" width="10.75" customWidth="1"/>
    <col min="6915" max="6915" width="10.875" customWidth="1"/>
    <col min="6916" max="6916" width="11.75" customWidth="1"/>
    <col min="6917" max="6917" width="13" customWidth="1"/>
    <col min="7165" max="7165" width="31.375" customWidth="1"/>
    <col min="7166" max="7166" width="10.75" customWidth="1"/>
    <col min="7167" max="7167" width="11.125" customWidth="1"/>
    <col min="7168" max="7168" width="11.5" customWidth="1"/>
    <col min="7169" max="7169" width="35.5" customWidth="1"/>
    <col min="7170" max="7170" width="10.75" customWidth="1"/>
    <col min="7171" max="7171" width="10.875" customWidth="1"/>
    <col min="7172" max="7172" width="11.75" customWidth="1"/>
    <col min="7173" max="7173" width="13" customWidth="1"/>
    <col min="7421" max="7421" width="31.375" customWidth="1"/>
    <col min="7422" max="7422" width="10.75" customWidth="1"/>
    <col min="7423" max="7423" width="11.125" customWidth="1"/>
    <col min="7424" max="7424" width="11.5" customWidth="1"/>
    <col min="7425" max="7425" width="35.5" customWidth="1"/>
    <col min="7426" max="7426" width="10.75" customWidth="1"/>
    <col min="7427" max="7427" width="10.875" customWidth="1"/>
    <col min="7428" max="7428" width="11.75" customWidth="1"/>
    <col min="7429" max="7429" width="13" customWidth="1"/>
    <col min="7677" max="7677" width="31.375" customWidth="1"/>
    <col min="7678" max="7678" width="10.75" customWidth="1"/>
    <col min="7679" max="7679" width="11.125" customWidth="1"/>
    <col min="7680" max="7680" width="11.5" customWidth="1"/>
    <col min="7681" max="7681" width="35.5" customWidth="1"/>
    <col min="7682" max="7682" width="10.75" customWidth="1"/>
    <col min="7683" max="7683" width="10.875" customWidth="1"/>
    <col min="7684" max="7684" width="11.75" customWidth="1"/>
    <col min="7685" max="7685" width="13" customWidth="1"/>
    <col min="7933" max="7933" width="31.375" customWidth="1"/>
    <col min="7934" max="7934" width="10.75" customWidth="1"/>
    <col min="7935" max="7935" width="11.125" customWidth="1"/>
    <col min="7936" max="7936" width="11.5" customWidth="1"/>
    <col min="7937" max="7937" width="35.5" customWidth="1"/>
    <col min="7938" max="7938" width="10.75" customWidth="1"/>
    <col min="7939" max="7939" width="10.875" customWidth="1"/>
    <col min="7940" max="7940" width="11.75" customWidth="1"/>
    <col min="7941" max="7941" width="13" customWidth="1"/>
    <col min="8189" max="8189" width="31.375" customWidth="1"/>
    <col min="8190" max="8190" width="10.75" customWidth="1"/>
    <col min="8191" max="8191" width="11.125" customWidth="1"/>
    <col min="8192" max="8192" width="11.5" customWidth="1"/>
    <col min="8193" max="8193" width="35.5" customWidth="1"/>
    <col min="8194" max="8194" width="10.75" customWidth="1"/>
    <col min="8195" max="8195" width="10.875" customWidth="1"/>
    <col min="8196" max="8196" width="11.75" customWidth="1"/>
    <col min="8197" max="8197" width="13" customWidth="1"/>
    <col min="8445" max="8445" width="31.375" customWidth="1"/>
    <col min="8446" max="8446" width="10.75" customWidth="1"/>
    <col min="8447" max="8447" width="11.125" customWidth="1"/>
    <col min="8448" max="8448" width="11.5" customWidth="1"/>
    <col min="8449" max="8449" width="35.5" customWidth="1"/>
    <col min="8450" max="8450" width="10.75" customWidth="1"/>
    <col min="8451" max="8451" width="10.875" customWidth="1"/>
    <col min="8452" max="8452" width="11.75" customWidth="1"/>
    <col min="8453" max="8453" width="13" customWidth="1"/>
    <col min="8701" max="8701" width="31.375" customWidth="1"/>
    <col min="8702" max="8702" width="10.75" customWidth="1"/>
    <col min="8703" max="8703" width="11.125" customWidth="1"/>
    <col min="8704" max="8704" width="11.5" customWidth="1"/>
    <col min="8705" max="8705" width="35.5" customWidth="1"/>
    <col min="8706" max="8706" width="10.75" customWidth="1"/>
    <col min="8707" max="8707" width="10.875" customWidth="1"/>
    <col min="8708" max="8708" width="11.75" customWidth="1"/>
    <col min="8709" max="8709" width="13" customWidth="1"/>
    <col min="8957" max="8957" width="31.375" customWidth="1"/>
    <col min="8958" max="8958" width="10.75" customWidth="1"/>
    <col min="8959" max="8959" width="11.125" customWidth="1"/>
    <col min="8960" max="8960" width="11.5" customWidth="1"/>
    <col min="8961" max="8961" width="35.5" customWidth="1"/>
    <col min="8962" max="8962" width="10.75" customWidth="1"/>
    <col min="8963" max="8963" width="10.875" customWidth="1"/>
    <col min="8964" max="8964" width="11.75" customWidth="1"/>
    <col min="8965" max="8965" width="13" customWidth="1"/>
    <col min="9213" max="9213" width="31.375" customWidth="1"/>
    <col min="9214" max="9214" width="10.75" customWidth="1"/>
    <col min="9215" max="9215" width="11.125" customWidth="1"/>
    <col min="9216" max="9216" width="11.5" customWidth="1"/>
    <col min="9217" max="9217" width="35.5" customWidth="1"/>
    <col min="9218" max="9218" width="10.75" customWidth="1"/>
    <col min="9219" max="9219" width="10.875" customWidth="1"/>
    <col min="9220" max="9220" width="11.75" customWidth="1"/>
    <col min="9221" max="9221" width="13" customWidth="1"/>
    <col min="9469" max="9469" width="31.375" customWidth="1"/>
    <col min="9470" max="9470" width="10.75" customWidth="1"/>
    <col min="9471" max="9471" width="11.125" customWidth="1"/>
    <col min="9472" max="9472" width="11.5" customWidth="1"/>
    <col min="9473" max="9473" width="35.5" customWidth="1"/>
    <col min="9474" max="9474" width="10.75" customWidth="1"/>
    <col min="9475" max="9475" width="10.875" customWidth="1"/>
    <col min="9476" max="9476" width="11.75" customWidth="1"/>
    <col min="9477" max="9477" width="13" customWidth="1"/>
    <col min="9725" max="9725" width="31.375" customWidth="1"/>
    <col min="9726" max="9726" width="10.75" customWidth="1"/>
    <col min="9727" max="9727" width="11.125" customWidth="1"/>
    <col min="9728" max="9728" width="11.5" customWidth="1"/>
    <col min="9729" max="9729" width="35.5" customWidth="1"/>
    <col min="9730" max="9730" width="10.75" customWidth="1"/>
    <col min="9731" max="9731" width="10.875" customWidth="1"/>
    <col min="9732" max="9732" width="11.75" customWidth="1"/>
    <col min="9733" max="9733" width="13" customWidth="1"/>
    <col min="9981" max="9981" width="31.375" customWidth="1"/>
    <col min="9982" max="9982" width="10.75" customWidth="1"/>
    <col min="9983" max="9983" width="11.125" customWidth="1"/>
    <col min="9984" max="9984" width="11.5" customWidth="1"/>
    <col min="9985" max="9985" width="35.5" customWidth="1"/>
    <col min="9986" max="9986" width="10.75" customWidth="1"/>
    <col min="9987" max="9987" width="10.875" customWidth="1"/>
    <col min="9988" max="9988" width="11.75" customWidth="1"/>
    <col min="9989" max="9989" width="13" customWidth="1"/>
    <col min="10237" max="10237" width="31.375" customWidth="1"/>
    <col min="10238" max="10238" width="10.75" customWidth="1"/>
    <col min="10239" max="10239" width="11.125" customWidth="1"/>
    <col min="10240" max="10240" width="11.5" customWidth="1"/>
    <col min="10241" max="10241" width="35.5" customWidth="1"/>
    <col min="10242" max="10242" width="10.75" customWidth="1"/>
    <col min="10243" max="10243" width="10.875" customWidth="1"/>
    <col min="10244" max="10244" width="11.75" customWidth="1"/>
    <col min="10245" max="10245" width="13" customWidth="1"/>
    <col min="10493" max="10493" width="31.375" customWidth="1"/>
    <col min="10494" max="10494" width="10.75" customWidth="1"/>
    <col min="10495" max="10495" width="11.125" customWidth="1"/>
    <col min="10496" max="10496" width="11.5" customWidth="1"/>
    <col min="10497" max="10497" width="35.5" customWidth="1"/>
    <col min="10498" max="10498" width="10.75" customWidth="1"/>
    <col min="10499" max="10499" width="10.875" customWidth="1"/>
    <col min="10500" max="10500" width="11.75" customWidth="1"/>
    <col min="10501" max="10501" width="13" customWidth="1"/>
    <col min="10749" max="10749" width="31.375" customWidth="1"/>
    <col min="10750" max="10750" width="10.75" customWidth="1"/>
    <col min="10751" max="10751" width="11.125" customWidth="1"/>
    <col min="10752" max="10752" width="11.5" customWidth="1"/>
    <col min="10753" max="10753" width="35.5" customWidth="1"/>
    <col min="10754" max="10754" width="10.75" customWidth="1"/>
    <col min="10755" max="10755" width="10.875" customWidth="1"/>
    <col min="10756" max="10756" width="11.75" customWidth="1"/>
    <col min="10757" max="10757" width="13" customWidth="1"/>
    <col min="11005" max="11005" width="31.375" customWidth="1"/>
    <col min="11006" max="11006" width="10.75" customWidth="1"/>
    <col min="11007" max="11007" width="11.125" customWidth="1"/>
    <col min="11008" max="11008" width="11.5" customWidth="1"/>
    <col min="11009" max="11009" width="35.5" customWidth="1"/>
    <col min="11010" max="11010" width="10.75" customWidth="1"/>
    <col min="11011" max="11011" width="10.875" customWidth="1"/>
    <col min="11012" max="11012" width="11.75" customWidth="1"/>
    <col min="11013" max="11013" width="13" customWidth="1"/>
    <col min="11261" max="11261" width="31.375" customWidth="1"/>
    <col min="11262" max="11262" width="10.75" customWidth="1"/>
    <col min="11263" max="11263" width="11.125" customWidth="1"/>
    <col min="11264" max="11264" width="11.5" customWidth="1"/>
    <col min="11265" max="11265" width="35.5" customWidth="1"/>
    <col min="11266" max="11266" width="10.75" customWidth="1"/>
    <col min="11267" max="11267" width="10.875" customWidth="1"/>
    <col min="11268" max="11268" width="11.75" customWidth="1"/>
    <col min="11269" max="11269" width="13" customWidth="1"/>
    <col min="11517" max="11517" width="31.375" customWidth="1"/>
    <col min="11518" max="11518" width="10.75" customWidth="1"/>
    <col min="11519" max="11519" width="11.125" customWidth="1"/>
    <col min="11520" max="11520" width="11.5" customWidth="1"/>
    <col min="11521" max="11521" width="35.5" customWidth="1"/>
    <col min="11522" max="11522" width="10.75" customWidth="1"/>
    <col min="11523" max="11523" width="10.875" customWidth="1"/>
    <col min="11524" max="11524" width="11.75" customWidth="1"/>
    <col min="11525" max="11525" width="13" customWidth="1"/>
    <col min="11773" max="11773" width="31.375" customWidth="1"/>
    <col min="11774" max="11774" width="10.75" customWidth="1"/>
    <col min="11775" max="11775" width="11.125" customWidth="1"/>
    <col min="11776" max="11776" width="11.5" customWidth="1"/>
    <col min="11777" max="11777" width="35.5" customWidth="1"/>
    <col min="11778" max="11778" width="10.75" customWidth="1"/>
    <col min="11779" max="11779" width="10.875" customWidth="1"/>
    <col min="11780" max="11780" width="11.75" customWidth="1"/>
    <col min="11781" max="11781" width="13" customWidth="1"/>
    <col min="12029" max="12029" width="31.375" customWidth="1"/>
    <col min="12030" max="12030" width="10.75" customWidth="1"/>
    <col min="12031" max="12031" width="11.125" customWidth="1"/>
    <col min="12032" max="12032" width="11.5" customWidth="1"/>
    <col min="12033" max="12033" width="35.5" customWidth="1"/>
    <col min="12034" max="12034" width="10.75" customWidth="1"/>
    <col min="12035" max="12035" width="10.875" customWidth="1"/>
    <col min="12036" max="12036" width="11.75" customWidth="1"/>
    <col min="12037" max="12037" width="13" customWidth="1"/>
    <col min="12285" max="12285" width="31.375" customWidth="1"/>
    <col min="12286" max="12286" width="10.75" customWidth="1"/>
    <col min="12287" max="12287" width="11.125" customWidth="1"/>
    <col min="12288" max="12288" width="11.5" customWidth="1"/>
    <col min="12289" max="12289" width="35.5" customWidth="1"/>
    <col min="12290" max="12290" width="10.75" customWidth="1"/>
    <col min="12291" max="12291" width="10.875" customWidth="1"/>
    <col min="12292" max="12292" width="11.75" customWidth="1"/>
    <col min="12293" max="12293" width="13" customWidth="1"/>
    <col min="12541" max="12541" width="31.375" customWidth="1"/>
    <col min="12542" max="12542" width="10.75" customWidth="1"/>
    <col min="12543" max="12543" width="11.125" customWidth="1"/>
    <col min="12544" max="12544" width="11.5" customWidth="1"/>
    <col min="12545" max="12545" width="35.5" customWidth="1"/>
    <col min="12546" max="12546" width="10.75" customWidth="1"/>
    <col min="12547" max="12547" width="10.875" customWidth="1"/>
    <col min="12548" max="12548" width="11.75" customWidth="1"/>
    <col min="12549" max="12549" width="13" customWidth="1"/>
    <col min="12797" max="12797" width="31.375" customWidth="1"/>
    <col min="12798" max="12798" width="10.75" customWidth="1"/>
    <col min="12799" max="12799" width="11.125" customWidth="1"/>
    <col min="12800" max="12800" width="11.5" customWidth="1"/>
    <col min="12801" max="12801" width="35.5" customWidth="1"/>
    <col min="12802" max="12802" width="10.75" customWidth="1"/>
    <col min="12803" max="12803" width="10.875" customWidth="1"/>
    <col min="12804" max="12804" width="11.75" customWidth="1"/>
    <col min="12805" max="12805" width="13" customWidth="1"/>
    <col min="13053" max="13053" width="31.375" customWidth="1"/>
    <col min="13054" max="13054" width="10.75" customWidth="1"/>
    <col min="13055" max="13055" width="11.125" customWidth="1"/>
    <col min="13056" max="13056" width="11.5" customWidth="1"/>
    <col min="13057" max="13057" width="35.5" customWidth="1"/>
    <col min="13058" max="13058" width="10.75" customWidth="1"/>
    <col min="13059" max="13059" width="10.875" customWidth="1"/>
    <col min="13060" max="13060" width="11.75" customWidth="1"/>
    <col min="13061" max="13061" width="13" customWidth="1"/>
    <col min="13309" max="13309" width="31.375" customWidth="1"/>
    <col min="13310" max="13310" width="10.75" customWidth="1"/>
    <col min="13311" max="13311" width="11.125" customWidth="1"/>
    <col min="13312" max="13312" width="11.5" customWidth="1"/>
    <col min="13313" max="13313" width="35.5" customWidth="1"/>
    <col min="13314" max="13314" width="10.75" customWidth="1"/>
    <col min="13315" max="13315" width="10.875" customWidth="1"/>
    <col min="13316" max="13316" width="11.75" customWidth="1"/>
    <col min="13317" max="13317" width="13" customWidth="1"/>
    <col min="13565" max="13565" width="31.375" customWidth="1"/>
    <col min="13566" max="13566" width="10.75" customWidth="1"/>
    <col min="13567" max="13567" width="11.125" customWidth="1"/>
    <col min="13568" max="13568" width="11.5" customWidth="1"/>
    <col min="13569" max="13569" width="35.5" customWidth="1"/>
    <col min="13570" max="13570" width="10.75" customWidth="1"/>
    <col min="13571" max="13571" width="10.875" customWidth="1"/>
    <col min="13572" max="13572" width="11.75" customWidth="1"/>
    <col min="13573" max="13573" width="13" customWidth="1"/>
    <col min="13821" max="13821" width="31.375" customWidth="1"/>
    <col min="13822" max="13822" width="10.75" customWidth="1"/>
    <col min="13823" max="13823" width="11.125" customWidth="1"/>
    <col min="13824" max="13824" width="11.5" customWidth="1"/>
    <col min="13825" max="13825" width="35.5" customWidth="1"/>
    <col min="13826" max="13826" width="10.75" customWidth="1"/>
    <col min="13827" max="13827" width="10.875" customWidth="1"/>
    <col min="13828" max="13828" width="11.75" customWidth="1"/>
    <col min="13829" max="13829" width="13" customWidth="1"/>
    <col min="14077" max="14077" width="31.375" customWidth="1"/>
    <col min="14078" max="14078" width="10.75" customWidth="1"/>
    <col min="14079" max="14079" width="11.125" customWidth="1"/>
    <col min="14080" max="14080" width="11.5" customWidth="1"/>
    <col min="14081" max="14081" width="35.5" customWidth="1"/>
    <col min="14082" max="14082" width="10.75" customWidth="1"/>
    <col min="14083" max="14083" width="10.875" customWidth="1"/>
    <col min="14084" max="14084" width="11.75" customWidth="1"/>
    <col min="14085" max="14085" width="13" customWidth="1"/>
    <col min="14333" max="14333" width="31.375" customWidth="1"/>
    <col min="14334" max="14334" width="10.75" customWidth="1"/>
    <col min="14335" max="14335" width="11.125" customWidth="1"/>
    <col min="14336" max="14336" width="11.5" customWidth="1"/>
    <col min="14337" max="14337" width="35.5" customWidth="1"/>
    <col min="14338" max="14338" width="10.75" customWidth="1"/>
    <col min="14339" max="14339" width="10.875" customWidth="1"/>
    <col min="14340" max="14340" width="11.75" customWidth="1"/>
    <col min="14341" max="14341" width="13" customWidth="1"/>
    <col min="14589" max="14589" width="31.375" customWidth="1"/>
    <col min="14590" max="14590" width="10.75" customWidth="1"/>
    <col min="14591" max="14591" width="11.125" customWidth="1"/>
    <col min="14592" max="14592" width="11.5" customWidth="1"/>
    <col min="14593" max="14593" width="35.5" customWidth="1"/>
    <col min="14594" max="14594" width="10.75" customWidth="1"/>
    <col min="14595" max="14595" width="10.875" customWidth="1"/>
    <col min="14596" max="14596" width="11.75" customWidth="1"/>
    <col min="14597" max="14597" width="13" customWidth="1"/>
    <col min="14845" max="14845" width="31.375" customWidth="1"/>
    <col min="14846" max="14846" width="10.75" customWidth="1"/>
    <col min="14847" max="14847" width="11.125" customWidth="1"/>
    <col min="14848" max="14848" width="11.5" customWidth="1"/>
    <col min="14849" max="14849" width="35.5" customWidth="1"/>
    <col min="14850" max="14850" width="10.75" customWidth="1"/>
    <col min="14851" max="14851" width="10.875" customWidth="1"/>
    <col min="14852" max="14852" width="11.75" customWidth="1"/>
    <col min="14853" max="14853" width="13" customWidth="1"/>
    <col min="15101" max="15101" width="31.375" customWidth="1"/>
    <col min="15102" max="15102" width="10.75" customWidth="1"/>
    <col min="15103" max="15103" width="11.125" customWidth="1"/>
    <col min="15104" max="15104" width="11.5" customWidth="1"/>
    <col min="15105" max="15105" width="35.5" customWidth="1"/>
    <col min="15106" max="15106" width="10.75" customWidth="1"/>
    <col min="15107" max="15107" width="10.875" customWidth="1"/>
    <col min="15108" max="15108" width="11.75" customWidth="1"/>
    <col min="15109" max="15109" width="13" customWidth="1"/>
    <col min="15357" max="15357" width="31.375" customWidth="1"/>
    <col min="15358" max="15358" width="10.75" customWidth="1"/>
    <col min="15359" max="15359" width="11.125" customWidth="1"/>
    <col min="15360" max="15360" width="11.5" customWidth="1"/>
    <col min="15361" max="15361" width="35.5" customWidth="1"/>
    <col min="15362" max="15362" width="10.75" customWidth="1"/>
    <col min="15363" max="15363" width="10.875" customWidth="1"/>
    <col min="15364" max="15364" width="11.75" customWidth="1"/>
    <col min="15365" max="15365" width="13" customWidth="1"/>
    <col min="15613" max="15613" width="31.375" customWidth="1"/>
    <col min="15614" max="15614" width="10.75" customWidth="1"/>
    <col min="15615" max="15615" width="11.125" customWidth="1"/>
    <col min="15616" max="15616" width="11.5" customWidth="1"/>
    <col min="15617" max="15617" width="35.5" customWidth="1"/>
    <col min="15618" max="15618" width="10.75" customWidth="1"/>
    <col min="15619" max="15619" width="10.875" customWidth="1"/>
    <col min="15620" max="15620" width="11.75" customWidth="1"/>
    <col min="15621" max="15621" width="13" customWidth="1"/>
    <col min="15869" max="15869" width="31.375" customWidth="1"/>
    <col min="15870" max="15870" width="10.75" customWidth="1"/>
    <col min="15871" max="15871" width="11.125" customWidth="1"/>
    <col min="15872" max="15872" width="11.5" customWidth="1"/>
    <col min="15873" max="15873" width="35.5" customWidth="1"/>
    <col min="15874" max="15874" width="10.75" customWidth="1"/>
    <col min="15875" max="15875" width="10.875" customWidth="1"/>
    <col min="15876" max="15876" width="11.75" customWidth="1"/>
    <col min="15877" max="15877" width="13" customWidth="1"/>
    <col min="16125" max="16125" width="31.375" customWidth="1"/>
    <col min="16126" max="16126" width="10.75" customWidth="1"/>
    <col min="16127" max="16127" width="11.125" customWidth="1"/>
    <col min="16128" max="16128" width="11.5" customWidth="1"/>
    <col min="16129" max="16129" width="35.5" customWidth="1"/>
    <col min="16130" max="16130" width="10.75" customWidth="1"/>
    <col min="16131" max="16131" width="10.875" customWidth="1"/>
    <col min="16132" max="16132" width="11.75" customWidth="1"/>
    <col min="16133" max="16133" width="13" customWidth="1"/>
  </cols>
  <sheetData>
    <row r="1" customFormat="1" ht="62.25" customHeight="1" spans="1:4">
      <c r="A1" s="59" t="s">
        <v>3451</v>
      </c>
      <c r="B1" s="59"/>
      <c r="C1" s="59"/>
      <c r="D1" s="59"/>
    </row>
    <row r="2" customFormat="1" ht="30" customHeight="1" spans="1:4">
      <c r="A2" s="60"/>
      <c r="B2" s="61"/>
      <c r="C2" s="60"/>
      <c r="D2" s="62" t="s">
        <v>29</v>
      </c>
    </row>
    <row r="3" customFormat="1" ht="32.1" customHeight="1" spans="1:4">
      <c r="A3" s="63" t="s">
        <v>2730</v>
      </c>
      <c r="B3" s="64"/>
      <c r="C3" s="65" t="s">
        <v>2731</v>
      </c>
      <c r="D3" s="65"/>
    </row>
    <row r="4" customFormat="1" ht="32.1" customHeight="1" spans="1:4">
      <c r="A4" s="66" t="s">
        <v>2732</v>
      </c>
      <c r="B4" s="67" t="s">
        <v>2733</v>
      </c>
      <c r="C4" s="68" t="s">
        <v>2732</v>
      </c>
      <c r="D4" s="67" t="s">
        <v>2733</v>
      </c>
    </row>
    <row r="5" s="13" customFormat="1" ht="36" customHeight="1" spans="1:4">
      <c r="A5" s="69" t="s">
        <v>3452</v>
      </c>
      <c r="B5" s="70">
        <f>SUM(B6:B10)</f>
        <v>46</v>
      </c>
      <c r="C5" s="69" t="s">
        <v>3453</v>
      </c>
      <c r="D5" s="71">
        <f>SUM(D6:D10)</f>
        <v>139</v>
      </c>
    </row>
    <row r="6" s="13" customFormat="1" ht="36" customHeight="1" spans="1:4">
      <c r="A6" s="72" t="s">
        <v>3454</v>
      </c>
      <c r="B6" s="73"/>
      <c r="C6" s="74" t="s">
        <v>3455</v>
      </c>
      <c r="D6" s="75">
        <v>64</v>
      </c>
    </row>
    <row r="7" s="13" customFormat="1" ht="36" customHeight="1" spans="1:4">
      <c r="A7" s="72" t="s">
        <v>3456</v>
      </c>
      <c r="B7" s="73"/>
      <c r="C7" s="74" t="s">
        <v>3457</v>
      </c>
      <c r="D7" s="75"/>
    </row>
    <row r="8" s="13" customFormat="1" ht="36" customHeight="1" spans="1:4">
      <c r="A8" s="72" t="s">
        <v>3458</v>
      </c>
      <c r="B8" s="73"/>
      <c r="C8" s="74" t="s">
        <v>3459</v>
      </c>
      <c r="D8" s="75"/>
    </row>
    <row r="9" s="13" customFormat="1" ht="36" customHeight="1" spans="1:4">
      <c r="A9" s="72" t="s">
        <v>3460</v>
      </c>
      <c r="B9" s="73"/>
      <c r="C9" s="74" t="s">
        <v>3461</v>
      </c>
      <c r="D9" s="75">
        <v>75</v>
      </c>
    </row>
    <row r="10" s="13" customFormat="1" ht="36" customHeight="1" spans="1:4">
      <c r="A10" s="72" t="s">
        <v>3462</v>
      </c>
      <c r="B10" s="73">
        <v>46</v>
      </c>
      <c r="C10" s="74"/>
      <c r="D10" s="75"/>
    </row>
    <row r="11" s="13" customFormat="1" ht="36" customHeight="1" spans="1:4">
      <c r="A11" s="69" t="s">
        <v>2421</v>
      </c>
      <c r="B11" s="70">
        <f>SUM(B12:B14)</f>
        <v>93</v>
      </c>
      <c r="C11" s="69" t="s">
        <v>2410</v>
      </c>
      <c r="D11" s="71">
        <f>SUM(D12:D15)</f>
        <v>0</v>
      </c>
    </row>
    <row r="12" s="13" customFormat="1" ht="36" customHeight="1" spans="1:4">
      <c r="A12" s="72" t="s">
        <v>2694</v>
      </c>
      <c r="B12" s="73">
        <v>52</v>
      </c>
      <c r="C12" s="74" t="s">
        <v>3463</v>
      </c>
      <c r="D12" s="75"/>
    </row>
    <row r="13" s="13" customFormat="1" ht="36" customHeight="1" spans="1:4">
      <c r="A13" s="72" t="s">
        <v>3464</v>
      </c>
      <c r="B13" s="73">
        <v>41</v>
      </c>
      <c r="C13" s="76" t="s">
        <v>3465</v>
      </c>
      <c r="D13" s="75"/>
    </row>
    <row r="14" s="13" customFormat="1" ht="36" customHeight="1" spans="1:4">
      <c r="A14" s="77" t="s">
        <v>3466</v>
      </c>
      <c r="B14" s="73"/>
      <c r="C14" s="76" t="s">
        <v>3467</v>
      </c>
      <c r="D14" s="75"/>
    </row>
    <row r="15" s="13" customFormat="1" ht="36" customHeight="1" spans="1:4">
      <c r="A15" s="77"/>
      <c r="B15" s="73"/>
      <c r="C15" s="76" t="s">
        <v>3468</v>
      </c>
      <c r="D15" s="75"/>
    </row>
    <row r="16" s="13" customFormat="1" ht="36" customHeight="1" spans="1:4">
      <c r="A16" s="78" t="s">
        <v>2602</v>
      </c>
      <c r="B16" s="79">
        <f>B5+B11</f>
        <v>139</v>
      </c>
      <c r="C16" s="80" t="s">
        <v>534</v>
      </c>
      <c r="D16" s="71">
        <f>D5+D11</f>
        <v>139</v>
      </c>
    </row>
  </sheetData>
  <mergeCells count="3">
    <mergeCell ref="A1:D1"/>
    <mergeCell ref="A3:B3"/>
    <mergeCell ref="C3:D3"/>
  </mergeCells>
  <pageMargins left="1.08"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3"/>
  <sheetViews>
    <sheetView showZeros="0" workbookViewId="0">
      <selection activeCell="L5" sqref="L5"/>
    </sheetView>
  </sheetViews>
  <sheetFormatPr defaultColWidth="9" defaultRowHeight="13.5" outlineLevelCol="3"/>
  <cols>
    <col min="1" max="1" width="26.875" customWidth="1"/>
    <col min="2" max="2" width="18.625" customWidth="1"/>
    <col min="3" max="3" width="32.875" customWidth="1"/>
    <col min="4" max="4" width="16.875" customWidth="1"/>
  </cols>
  <sheetData>
    <row r="1" ht="53.25" customHeight="1" spans="1:4">
      <c r="A1" s="48" t="s">
        <v>3469</v>
      </c>
      <c r="B1" s="48"/>
      <c r="C1" s="48"/>
      <c r="D1" s="48"/>
    </row>
    <row r="2" ht="36" customHeight="1" spans="4:4">
      <c r="D2" s="43" t="s">
        <v>29</v>
      </c>
    </row>
    <row r="3" ht="50.25" customHeight="1" spans="1:4">
      <c r="A3" s="49" t="s">
        <v>3470</v>
      </c>
      <c r="B3" s="49" t="s">
        <v>3471</v>
      </c>
      <c r="C3" s="49" t="s">
        <v>3470</v>
      </c>
      <c r="D3" s="49" t="s">
        <v>3472</v>
      </c>
    </row>
    <row r="4" ht="50.25" customHeight="1" spans="1:4">
      <c r="A4" s="50" t="s">
        <v>3473</v>
      </c>
      <c r="B4" s="51"/>
      <c r="C4" s="50" t="s">
        <v>3474</v>
      </c>
      <c r="D4" s="52"/>
    </row>
    <row r="5" ht="35.25" customHeight="1" spans="1:4">
      <c r="A5" s="53" t="s">
        <v>3475</v>
      </c>
      <c r="B5" s="54"/>
      <c r="C5" s="50" t="s">
        <v>3476</v>
      </c>
      <c r="D5" s="52"/>
    </row>
    <row r="6" ht="35.25" customHeight="1" spans="1:4">
      <c r="A6" s="55"/>
      <c r="B6" s="56"/>
      <c r="C6" s="57" t="s">
        <v>3477</v>
      </c>
      <c r="D6" s="52"/>
    </row>
    <row r="7" ht="50.25" customHeight="1" spans="1:4">
      <c r="A7" s="50" t="s">
        <v>3478</v>
      </c>
      <c r="B7" s="51"/>
      <c r="C7" s="50" t="s">
        <v>3479</v>
      </c>
      <c r="D7" s="52"/>
    </row>
    <row r="8" ht="50.25" customHeight="1" spans="1:4">
      <c r="A8" s="50" t="s">
        <v>3480</v>
      </c>
      <c r="B8" s="51"/>
      <c r="C8" s="50" t="s">
        <v>3481</v>
      </c>
      <c r="D8" s="52"/>
    </row>
    <row r="9" ht="50.25" customHeight="1" spans="1:4">
      <c r="A9" s="50" t="s">
        <v>3482</v>
      </c>
      <c r="B9" s="51">
        <v>46</v>
      </c>
      <c r="C9" s="50" t="s">
        <v>3483</v>
      </c>
      <c r="D9" s="52">
        <v>46</v>
      </c>
    </row>
    <row r="10" ht="50.25" customHeight="1" spans="1:4">
      <c r="A10" s="49" t="s">
        <v>3449</v>
      </c>
      <c r="B10" s="49">
        <f>SUM(B4:B9)</f>
        <v>46</v>
      </c>
      <c r="C10" s="49" t="s">
        <v>3450</v>
      </c>
      <c r="D10" s="52">
        <f>SUM(D4:D9)</f>
        <v>46</v>
      </c>
    </row>
    <row r="11" ht="50.25" customHeight="1" spans="1:4">
      <c r="A11" s="57" t="s">
        <v>3484</v>
      </c>
      <c r="B11" s="51"/>
      <c r="C11" s="50" t="s">
        <v>3485</v>
      </c>
      <c r="D11" s="52"/>
    </row>
    <row r="12" ht="50.25" customHeight="1" spans="1:4">
      <c r="A12" s="50" t="s">
        <v>3486</v>
      </c>
      <c r="B12" s="51"/>
      <c r="C12" s="57" t="s">
        <v>3487</v>
      </c>
      <c r="D12" s="52"/>
    </row>
    <row r="13" ht="50.25" customHeight="1" spans="1:4">
      <c r="A13" s="58" t="s">
        <v>2602</v>
      </c>
      <c r="B13" s="49">
        <f>SUM(B10:B12)</f>
        <v>46</v>
      </c>
      <c r="C13" s="58" t="s">
        <v>3488</v>
      </c>
      <c r="D13" s="49">
        <f>SUM(D10:D12)</f>
        <v>46</v>
      </c>
    </row>
  </sheetData>
  <mergeCells count="3">
    <mergeCell ref="A1:D1"/>
    <mergeCell ref="A5:A6"/>
    <mergeCell ref="B5:B6"/>
  </mergeCells>
  <pageMargins left="0.97" right="0.7" top="0.75" bottom="0.75"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workbookViewId="0">
      <selection activeCell="L5" sqref="L5"/>
    </sheetView>
  </sheetViews>
  <sheetFormatPr defaultColWidth="9" defaultRowHeight="13.5" outlineLevelRow="4" outlineLevelCol="3"/>
  <cols>
    <col min="1" max="1" width="34.125" customWidth="1"/>
    <col min="2" max="2" width="33.375" customWidth="1"/>
    <col min="3" max="3" width="34.375" customWidth="1"/>
    <col min="4" max="4" width="16.875" customWidth="1"/>
  </cols>
  <sheetData>
    <row r="1" ht="53.25" customHeight="1" spans="1:4">
      <c r="A1" s="41" t="s">
        <v>3489</v>
      </c>
      <c r="B1" s="41"/>
      <c r="C1" s="41"/>
      <c r="D1" s="42"/>
    </row>
    <row r="2" ht="36" customHeight="1" spans="3:3">
      <c r="C2" s="43" t="s">
        <v>29</v>
      </c>
    </row>
    <row r="3" ht="50.25" customHeight="1" spans="1:3">
      <c r="A3" s="44" t="s">
        <v>3490</v>
      </c>
      <c r="B3" s="45" t="s">
        <v>3491</v>
      </c>
      <c r="C3" s="45" t="s">
        <v>3492</v>
      </c>
    </row>
    <row r="4" ht="50.25" customHeight="1" spans="1:3">
      <c r="A4" s="46" t="s">
        <v>3493</v>
      </c>
      <c r="B4" s="46">
        <v>41</v>
      </c>
      <c r="C4" s="46">
        <v>0</v>
      </c>
    </row>
    <row r="5" ht="50.25" customHeight="1" spans="1:3">
      <c r="A5" s="47" t="s">
        <v>3494</v>
      </c>
      <c r="B5" s="46">
        <v>41</v>
      </c>
      <c r="C5" s="46">
        <v>0</v>
      </c>
    </row>
  </sheetData>
  <mergeCells count="1">
    <mergeCell ref="A1:C1"/>
  </mergeCells>
  <pageMargins left="1.51"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2"/>
  <sheetViews>
    <sheetView showGridLines="0" showZeros="0" workbookViewId="0">
      <selection activeCell="A5" sqref="A5"/>
    </sheetView>
  </sheetViews>
  <sheetFormatPr defaultColWidth="9" defaultRowHeight="14.25"/>
  <cols>
    <col min="1" max="1" width="117.375" style="373" customWidth="1"/>
    <col min="2" max="16384" width="9" style="373"/>
  </cols>
  <sheetData>
    <row r="1" ht="48.75" customHeight="1" spans="1:1">
      <c r="A1" s="374" t="s">
        <v>8</v>
      </c>
    </row>
    <row r="2" s="372" customFormat="1" ht="30" customHeight="1" spans="1:1">
      <c r="A2" s="375" t="s">
        <v>9</v>
      </c>
    </row>
    <row r="3" s="372" customFormat="1" ht="30" customHeight="1" spans="1:1">
      <c r="A3" s="375" t="s">
        <v>10</v>
      </c>
    </row>
    <row r="4" s="372" customFormat="1" ht="30" customHeight="1" spans="1:1">
      <c r="A4" s="375" t="s">
        <v>11</v>
      </c>
    </row>
    <row r="5" s="372" customFormat="1" ht="30" customHeight="1" spans="1:1">
      <c r="A5" s="375" t="s">
        <v>12</v>
      </c>
    </row>
    <row r="6" ht="30" customHeight="1" spans="1:1">
      <c r="A6" s="375" t="s">
        <v>13</v>
      </c>
    </row>
    <row r="7" ht="30" customHeight="1" spans="1:1">
      <c r="A7" s="375" t="s">
        <v>14</v>
      </c>
    </row>
    <row r="8" ht="30" customHeight="1" spans="1:1">
      <c r="A8" s="375" t="s">
        <v>15</v>
      </c>
    </row>
    <row r="9" ht="30" customHeight="1" spans="1:1">
      <c r="A9" s="375" t="s">
        <v>16</v>
      </c>
    </row>
    <row r="10" ht="30" customHeight="1" spans="1:1">
      <c r="A10" s="375" t="s">
        <v>17</v>
      </c>
    </row>
    <row r="11" ht="30" customHeight="1" spans="1:1">
      <c r="A11" s="375" t="s">
        <v>18</v>
      </c>
    </row>
    <row r="12" ht="30" customHeight="1" spans="1:1">
      <c r="A12" s="375" t="s">
        <v>19</v>
      </c>
    </row>
    <row r="13" ht="30" customHeight="1" spans="1:1">
      <c r="A13" s="375" t="s">
        <v>20</v>
      </c>
    </row>
    <row r="14" ht="30" customHeight="1" spans="1:1">
      <c r="A14" s="375" t="s">
        <v>21</v>
      </c>
    </row>
    <row r="15" ht="30" customHeight="1" spans="1:1">
      <c r="A15" s="375" t="s">
        <v>22</v>
      </c>
    </row>
    <row r="16" ht="30" customHeight="1" spans="1:1">
      <c r="A16" s="375" t="s">
        <v>23</v>
      </c>
    </row>
    <row r="17" ht="30" customHeight="1" spans="1:1">
      <c r="A17" s="375" t="s">
        <v>24</v>
      </c>
    </row>
    <row r="18" ht="30" customHeight="1" spans="1:1">
      <c r="A18" s="375" t="s">
        <v>25</v>
      </c>
    </row>
    <row r="19" ht="30" customHeight="1" spans="1:1">
      <c r="A19" s="375" t="s">
        <v>26</v>
      </c>
    </row>
    <row r="20" ht="30" customHeight="1" spans="1:1">
      <c r="A20" s="375" t="s">
        <v>27</v>
      </c>
    </row>
    <row r="21" ht="20.25" spans="1:1">
      <c r="A21" s="375"/>
    </row>
    <row r="22" ht="20.25" spans="1:1">
      <c r="A22" s="375"/>
    </row>
  </sheetData>
  <sheetProtection formatCells="0" formatColumns="0" formatRows="0" insertRows="0" insertColumns="0" insertHyperlinks="0" deleteColumns="0" deleteRows="0" sort="0" autoFilter="0" pivotTables="0"/>
  <printOptions horizontalCentered="1"/>
  <pageMargins left="0.75" right="0.75" top="0.44027778506279" bottom="0.659722208976746" header="0.220138892531395" footer="0.509722232818604"/>
  <pageSetup paperSize="9" orientation="landscape" errors="blank"/>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G10" sqref="G10"/>
    </sheetView>
  </sheetViews>
  <sheetFormatPr defaultColWidth="18" defaultRowHeight="14.25" outlineLevelCol="4"/>
  <cols>
    <col min="1" max="1" width="12.25" style="15" customWidth="1"/>
    <col min="2" max="2" width="15" style="16" customWidth="1"/>
    <col min="3" max="3" width="17.125" style="16" customWidth="1"/>
    <col min="4" max="4" width="16.5" style="16" customWidth="1"/>
    <col min="5" max="5" width="20.625" style="17" customWidth="1"/>
    <col min="6" max="16384" width="18" style="16"/>
  </cols>
  <sheetData>
    <row r="1" s="11" customFormat="1" ht="36.75" customHeight="1" spans="1:5">
      <c r="A1" s="18" t="s">
        <v>3495</v>
      </c>
      <c r="B1" s="18"/>
      <c r="C1" s="18"/>
      <c r="D1" s="18"/>
      <c r="E1" s="18"/>
    </row>
    <row r="2" s="12" customFormat="1" ht="51" customHeight="1" spans="1:5">
      <c r="A2" s="19"/>
      <c r="E2" s="20" t="s">
        <v>29</v>
      </c>
    </row>
    <row r="3" s="12" customFormat="1" ht="24.75" customHeight="1" spans="1:5">
      <c r="A3" s="21" t="s">
        <v>3496</v>
      </c>
      <c r="B3" s="22"/>
      <c r="C3" s="23" t="s">
        <v>3497</v>
      </c>
      <c r="D3" s="24" t="s">
        <v>96</v>
      </c>
      <c r="E3" s="24"/>
    </row>
    <row r="4" s="12" customFormat="1" ht="24.75" customHeight="1" spans="1:5">
      <c r="A4" s="25"/>
      <c r="B4" s="26"/>
      <c r="C4" s="27"/>
      <c r="D4" s="24" t="s">
        <v>99</v>
      </c>
      <c r="E4" s="28" t="s">
        <v>3498</v>
      </c>
    </row>
    <row r="5" s="13" customFormat="1" ht="33" hidden="1" customHeight="1" spans="3:4">
      <c r="C5" s="29"/>
      <c r="D5" s="29"/>
    </row>
    <row r="6" s="12" customFormat="1" ht="24.75" customHeight="1" spans="1:5">
      <c r="A6" s="30" t="s">
        <v>3499</v>
      </c>
      <c r="B6" s="31"/>
      <c r="C6" s="32"/>
      <c r="D6" s="33"/>
      <c r="E6" s="34"/>
    </row>
    <row r="7" s="12" customFormat="1" ht="31.5" customHeight="1" spans="1:5">
      <c r="A7" s="35" t="s">
        <v>3500</v>
      </c>
      <c r="B7" s="36" t="s">
        <v>3501</v>
      </c>
      <c r="C7" s="37">
        <f ca="1">SUM(OFFSET(C7,1,0,2))</f>
        <v>472</v>
      </c>
      <c r="D7" s="37">
        <f ca="1">SUM(OFFSET(D7,1,0,2))</f>
        <v>416.9</v>
      </c>
      <c r="E7" s="34">
        <f ca="1">(D7-C7)/C7</f>
        <v>-0.116737288135593</v>
      </c>
    </row>
    <row r="8" s="12" customFormat="1" ht="24.75" customHeight="1" spans="1:5">
      <c r="A8" s="35"/>
      <c r="B8" s="36" t="s">
        <v>3502</v>
      </c>
      <c r="C8" s="32"/>
      <c r="D8" s="32">
        <v>31</v>
      </c>
      <c r="E8" s="34"/>
    </row>
    <row r="9" s="12" customFormat="1" ht="51" customHeight="1" spans="1:5">
      <c r="A9" s="35"/>
      <c r="B9" s="36" t="s">
        <v>3503</v>
      </c>
      <c r="C9" s="32">
        <v>472</v>
      </c>
      <c r="D9" s="32">
        <v>385.9</v>
      </c>
      <c r="E9" s="34">
        <f>(D9-C9)/C9</f>
        <v>-0.182415254237288</v>
      </c>
    </row>
    <row r="10" s="12" customFormat="1" ht="69" customHeight="1" spans="1:5">
      <c r="A10" s="30" t="s">
        <v>3504</v>
      </c>
      <c r="B10" s="31"/>
      <c r="C10" s="32">
        <v>820</v>
      </c>
      <c r="D10" s="32">
        <v>252</v>
      </c>
      <c r="E10" s="34">
        <f>(D10-C10)/C10</f>
        <v>-0.692682926829268</v>
      </c>
    </row>
    <row r="11" s="14" customFormat="1" ht="33" customHeight="1" spans="1:5">
      <c r="A11" s="38" t="s">
        <v>2783</v>
      </c>
      <c r="B11" s="39"/>
      <c r="C11" s="40">
        <f ca="1">SUM(OFFSET(C11,-5,0,2),OFFSET(C11,-1,0))</f>
        <v>1292</v>
      </c>
      <c r="D11" s="40">
        <f ca="1">SUM(OFFSET(D11,-5,0,2),OFFSET(D11,-1,0))</f>
        <v>668.9</v>
      </c>
      <c r="E11" s="34">
        <f ca="1">(D11-C11)/C11</f>
        <v>-0.482275541795666</v>
      </c>
    </row>
  </sheetData>
  <mergeCells count="8">
    <mergeCell ref="A1:E1"/>
    <mergeCell ref="D3:E3"/>
    <mergeCell ref="A6:B6"/>
    <mergeCell ref="A10:B10"/>
    <mergeCell ref="A11:B11"/>
    <mergeCell ref="A7:A9"/>
    <mergeCell ref="C3:C4"/>
    <mergeCell ref="A3:B4"/>
  </mergeCells>
  <pageMargins left="1.46" right="0.7" top="0.75" bottom="0.75" header="0.3" footer="0.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G6" sqref="G6"/>
    </sheetView>
  </sheetViews>
  <sheetFormatPr defaultColWidth="9" defaultRowHeight="13.5" outlineLevelCol="2"/>
  <cols>
    <col min="1" max="1" width="48.5" style="2" customWidth="1"/>
    <col min="2" max="3" width="33.25" style="2" customWidth="1"/>
    <col min="4" max="16384" width="9" style="2"/>
  </cols>
  <sheetData>
    <row r="1" s="1" customFormat="1" ht="58" customHeight="1" spans="1:3">
      <c r="A1" s="3" t="s">
        <v>3505</v>
      </c>
      <c r="B1" s="3"/>
      <c r="C1" s="3"/>
    </row>
    <row r="2" s="1" customFormat="1" ht="30" customHeight="1" spans="1:3">
      <c r="A2" s="4" t="s">
        <v>29</v>
      </c>
      <c r="B2" s="4"/>
      <c r="C2" s="4"/>
    </row>
    <row r="3" s="1" customFormat="1" ht="30" customHeight="1" spans="1:3">
      <c r="A3" s="5" t="s">
        <v>60</v>
      </c>
      <c r="B3" s="5" t="s">
        <v>2415</v>
      </c>
      <c r="C3" s="6" t="s">
        <v>3506</v>
      </c>
    </row>
    <row r="4" s="1" customFormat="1" ht="30" customHeight="1" spans="1:3">
      <c r="A4" s="7" t="s">
        <v>3507</v>
      </c>
      <c r="B4" s="8"/>
      <c r="C4" s="9">
        <v>86263</v>
      </c>
    </row>
    <row r="5" s="1" customFormat="1" ht="30" customHeight="1" spans="1:3">
      <c r="A5" s="9" t="s">
        <v>3508</v>
      </c>
      <c r="B5" s="9"/>
      <c r="C5" s="9">
        <v>86709</v>
      </c>
    </row>
    <row r="6" s="1" customFormat="1" ht="30" customHeight="1" spans="1:3">
      <c r="A6" s="9" t="s">
        <v>3509</v>
      </c>
      <c r="B6" s="9"/>
      <c r="C6" s="9">
        <v>6000</v>
      </c>
    </row>
    <row r="7" s="1" customFormat="1" ht="30" customHeight="1" spans="1:3">
      <c r="A7" s="9" t="s">
        <v>3510</v>
      </c>
      <c r="B7" s="9"/>
      <c r="C7" s="9">
        <v>6672</v>
      </c>
    </row>
    <row r="8" s="1" customFormat="1" ht="30" customHeight="1" spans="1:3">
      <c r="A8" s="9" t="s">
        <v>3511</v>
      </c>
      <c r="B8" s="9"/>
      <c r="C8" s="9">
        <v>85591</v>
      </c>
    </row>
    <row r="9" s="1" customFormat="1" ht="30" customHeight="1" spans="1:3">
      <c r="A9" s="9" t="s">
        <v>3512</v>
      </c>
      <c r="B9" s="9"/>
      <c r="C9" s="9"/>
    </row>
    <row r="10" s="1" customFormat="1" ht="18.75" spans="1:2">
      <c r="A10" s="10"/>
      <c r="B10" s="10"/>
    </row>
    <row r="11" s="1" customFormat="1" ht="18.75" spans="1:2">
      <c r="A11" s="10"/>
      <c r="B11" s="10"/>
    </row>
    <row r="12" s="1" customFormat="1" ht="18.75" spans="1:2">
      <c r="A12" s="10"/>
      <c r="B12" s="10"/>
    </row>
    <row r="13" s="1" customFormat="1" ht="18.75" spans="1:2">
      <c r="A13" s="10"/>
      <c r="B13" s="10"/>
    </row>
    <row r="14" s="1" customFormat="1" ht="18.75" spans="1:2">
      <c r="A14" s="10"/>
      <c r="B14" s="10"/>
    </row>
    <row r="15" s="1" customFormat="1" ht="18.75" spans="1:2">
      <c r="A15" s="10"/>
      <c r="B15" s="10"/>
    </row>
    <row r="16" s="1" customFormat="1" ht="18.75" spans="1:2">
      <c r="A16" s="10"/>
      <c r="B16" s="10"/>
    </row>
    <row r="17" s="1" customFormat="1" ht="18.75" spans="1:2">
      <c r="A17" s="10"/>
      <c r="B17" s="10"/>
    </row>
    <row r="18" s="1" customFormat="1" ht="18.75" spans="1:2">
      <c r="A18" s="10"/>
      <c r="B18" s="10"/>
    </row>
    <row r="19" s="1" customFormat="1" ht="18.75" spans="1:2">
      <c r="A19" s="10"/>
      <c r="B19" s="10"/>
    </row>
    <row r="20" s="1" customFormat="1" ht="18.75" spans="1:2">
      <c r="A20" s="10"/>
      <c r="B20" s="10"/>
    </row>
    <row r="21" s="1" customFormat="1" ht="18.75" spans="1:2">
      <c r="A21" s="10"/>
      <c r="B21" s="10"/>
    </row>
  </sheetData>
  <mergeCells count="2">
    <mergeCell ref="A1:C1"/>
    <mergeCell ref="A2:C2"/>
  </mergeCells>
  <pageMargins left="1.49" right="0.7" top="0.75" bottom="0.75" header="0.3" footer="0.3"/>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1"/>
  <sheetViews>
    <sheetView workbookViewId="0">
      <selection activeCell="H7" sqref="H7"/>
    </sheetView>
  </sheetViews>
  <sheetFormatPr defaultColWidth="9" defaultRowHeight="13.5" outlineLevelCol="2"/>
  <cols>
    <col min="1" max="1" width="48.5" style="2" customWidth="1"/>
    <col min="2" max="3" width="33.25" style="2" customWidth="1"/>
    <col min="4" max="16384" width="9" style="2"/>
  </cols>
  <sheetData>
    <row r="1" s="1" customFormat="1" ht="45" customHeight="1" spans="1:3">
      <c r="A1" s="3" t="s">
        <v>3513</v>
      </c>
      <c r="B1" s="3"/>
      <c r="C1" s="3"/>
    </row>
    <row r="2" s="1" customFormat="1" ht="30" customHeight="1" spans="1:3">
      <c r="A2" s="4" t="s">
        <v>29</v>
      </c>
      <c r="B2" s="4"/>
      <c r="C2" s="4"/>
    </row>
    <row r="3" s="1" customFormat="1" ht="30" customHeight="1" spans="1:3">
      <c r="A3" s="5" t="s">
        <v>60</v>
      </c>
      <c r="B3" s="5" t="s">
        <v>2415</v>
      </c>
      <c r="C3" s="6" t="s">
        <v>3506</v>
      </c>
    </row>
    <row r="4" s="1" customFormat="1" ht="30" customHeight="1" spans="1:3">
      <c r="A4" s="7" t="s">
        <v>3514</v>
      </c>
      <c r="B4" s="8"/>
      <c r="C4" s="9">
        <v>593896</v>
      </c>
    </row>
    <row r="5" s="1" customFormat="1" ht="30" customHeight="1" spans="1:3">
      <c r="A5" s="9" t="s">
        <v>3515</v>
      </c>
      <c r="B5" s="9"/>
      <c r="C5" s="9">
        <v>685432</v>
      </c>
    </row>
    <row r="6" s="1" customFormat="1" ht="30" customHeight="1" spans="1:3">
      <c r="A6" s="9" t="s">
        <v>3516</v>
      </c>
      <c r="B6" s="9"/>
      <c r="C6" s="9">
        <v>119700</v>
      </c>
    </row>
    <row r="7" s="1" customFormat="1" ht="30" customHeight="1" spans="1:3">
      <c r="A7" s="9" t="s">
        <v>3517</v>
      </c>
      <c r="B7" s="9"/>
      <c r="C7" s="9">
        <v>35866</v>
      </c>
    </row>
    <row r="8" s="1" customFormat="1" ht="30" customHeight="1" spans="1:3">
      <c r="A8" s="9" t="s">
        <v>3518</v>
      </c>
      <c r="B8" s="9"/>
      <c r="C8" s="9">
        <v>677730</v>
      </c>
    </row>
    <row r="9" s="1" customFormat="1" ht="30" customHeight="1" spans="1:3">
      <c r="A9" s="9" t="s">
        <v>3519</v>
      </c>
      <c r="B9" s="9">
        <v>52500</v>
      </c>
      <c r="C9" s="9"/>
    </row>
    <row r="10" s="1" customFormat="1" ht="18.75" spans="1:2">
      <c r="A10" s="10"/>
      <c r="B10" s="10"/>
    </row>
    <row r="11" s="1" customFormat="1" ht="18.75" spans="1:2">
      <c r="A11" s="10"/>
      <c r="B11" s="10"/>
    </row>
    <row r="12" s="1" customFormat="1" ht="18.75" spans="1:2">
      <c r="A12" s="10"/>
      <c r="B12" s="10"/>
    </row>
    <row r="13" s="1" customFormat="1" ht="18.75" spans="1:2">
      <c r="A13" s="10"/>
      <c r="B13" s="10"/>
    </row>
    <row r="14" s="1" customFormat="1" ht="18.75" spans="1:2">
      <c r="A14" s="10"/>
      <c r="B14" s="10"/>
    </row>
    <row r="15" s="1" customFormat="1" ht="18.75" spans="1:2">
      <c r="A15" s="10"/>
      <c r="B15" s="10"/>
    </row>
    <row r="16" s="1" customFormat="1" ht="18.75" spans="1:2">
      <c r="A16" s="10"/>
      <c r="B16" s="10"/>
    </row>
    <row r="17" s="1" customFormat="1" ht="18.75" spans="1:2">
      <c r="A17" s="10"/>
      <c r="B17" s="10"/>
    </row>
    <row r="18" s="1" customFormat="1" ht="18.75" spans="1:2">
      <c r="A18" s="10"/>
      <c r="B18" s="10"/>
    </row>
    <row r="19" s="1" customFormat="1" ht="18.75" spans="1:2">
      <c r="A19" s="10"/>
      <c r="B19" s="10"/>
    </row>
    <row r="20" s="1" customFormat="1" ht="18.75" spans="1:2">
      <c r="A20" s="10"/>
      <c r="B20" s="10"/>
    </row>
    <row r="21" s="1" customFormat="1" ht="18.75" spans="1:2">
      <c r="A21" s="10"/>
      <c r="B21" s="10"/>
    </row>
  </sheetData>
  <mergeCells count="2">
    <mergeCell ref="A1:C1"/>
    <mergeCell ref="A2:C2"/>
  </mergeCells>
  <pageMargins left="1.7" right="0.708661417322835" top="0.748031496062992" bottom="0.748031496062992" header="0.31496062992126" footer="0.3149606299212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workbookViewId="0">
      <selection activeCell="O10" sqref="O10"/>
    </sheetView>
  </sheetViews>
  <sheetFormatPr defaultColWidth="9" defaultRowHeight="13.5" outlineLevelCol="4"/>
  <cols>
    <col min="1" max="1" width="31.875" customWidth="1"/>
    <col min="2" max="2" width="12.125" customWidth="1"/>
    <col min="3" max="3" width="12.625" customWidth="1"/>
    <col min="4" max="4" width="12" customWidth="1"/>
    <col min="5" max="5" width="11.75" customWidth="1"/>
  </cols>
  <sheetData>
    <row r="1" ht="52" customHeight="1" spans="1:5">
      <c r="A1" s="339" t="s">
        <v>28</v>
      </c>
      <c r="B1" s="339"/>
      <c r="C1" s="339"/>
      <c r="D1" s="339"/>
      <c r="E1" s="339"/>
    </row>
    <row r="2" customFormat="1" ht="30" customHeight="1" spans="4:5">
      <c r="D2" s="355" t="s">
        <v>29</v>
      </c>
      <c r="E2" s="355" t="s">
        <v>29</v>
      </c>
    </row>
    <row r="3" ht="20" customHeight="1" spans="1:5">
      <c r="A3" s="356" t="s">
        <v>30</v>
      </c>
      <c r="B3" s="357" t="s">
        <v>31</v>
      </c>
      <c r="C3" s="357" t="s">
        <v>32</v>
      </c>
      <c r="D3" s="358" t="s">
        <v>33</v>
      </c>
      <c r="E3" s="344" t="s">
        <v>34</v>
      </c>
    </row>
    <row r="4" ht="21" customHeight="1" spans="1:5">
      <c r="A4" s="359"/>
      <c r="B4" s="360"/>
      <c r="C4" s="360"/>
      <c r="D4" s="361"/>
      <c r="E4" s="344"/>
    </row>
    <row r="5" ht="30" customHeight="1" spans="1:5">
      <c r="A5" s="362" t="s">
        <v>35</v>
      </c>
      <c r="B5" s="363">
        <f>B6+B22</f>
        <v>88710</v>
      </c>
      <c r="C5" s="363">
        <f>SUM(C6,C22)</f>
        <v>84487</v>
      </c>
      <c r="D5" s="363">
        <f t="shared" ref="D5:D28" si="0">B5-C5</f>
        <v>4223</v>
      </c>
      <c r="E5" s="364">
        <f t="shared" ref="E5:E20" si="1">(B5/C5-1)*100</f>
        <v>4.99840212103637</v>
      </c>
    </row>
    <row r="6" ht="30" customHeight="1" spans="1:5">
      <c r="A6" s="365" t="s">
        <v>36</v>
      </c>
      <c r="B6" s="363">
        <f>SUM(B7:B21)</f>
        <v>62098</v>
      </c>
      <c r="C6" s="363">
        <f>SUM(C7:C21)</f>
        <v>52705</v>
      </c>
      <c r="D6" s="363">
        <f t="shared" si="0"/>
        <v>9393</v>
      </c>
      <c r="E6" s="364">
        <f t="shared" si="1"/>
        <v>17.8218385352433</v>
      </c>
    </row>
    <row r="7" ht="30" customHeight="1" spans="1:5">
      <c r="A7" s="366" t="s">
        <v>37</v>
      </c>
      <c r="B7" s="367">
        <v>19816</v>
      </c>
      <c r="C7" s="367">
        <v>16802</v>
      </c>
      <c r="D7" s="363">
        <f t="shared" si="0"/>
        <v>3014</v>
      </c>
      <c r="E7" s="364">
        <f t="shared" si="1"/>
        <v>17.9383406737293</v>
      </c>
    </row>
    <row r="8" ht="30" customHeight="1" spans="1:5">
      <c r="A8" s="366" t="s">
        <v>38</v>
      </c>
      <c r="B8" s="367">
        <v>4237</v>
      </c>
      <c r="C8" s="367">
        <v>3598</v>
      </c>
      <c r="D8" s="363">
        <f t="shared" si="0"/>
        <v>639</v>
      </c>
      <c r="E8" s="364">
        <f t="shared" si="1"/>
        <v>17.7598665925514</v>
      </c>
    </row>
    <row r="9" ht="30" customHeight="1" spans="1:5">
      <c r="A9" s="366" t="s">
        <v>39</v>
      </c>
      <c r="B9" s="367">
        <v>1117</v>
      </c>
      <c r="C9" s="367">
        <v>948</v>
      </c>
      <c r="D9" s="363">
        <f t="shared" si="0"/>
        <v>169</v>
      </c>
      <c r="E9" s="364">
        <f t="shared" si="1"/>
        <v>17.8270042194093</v>
      </c>
    </row>
    <row r="10" ht="30" customHeight="1" spans="1:5">
      <c r="A10" s="366" t="s">
        <v>40</v>
      </c>
      <c r="B10" s="367">
        <v>627</v>
      </c>
      <c r="C10" s="367">
        <v>532</v>
      </c>
      <c r="D10" s="363">
        <f t="shared" si="0"/>
        <v>95</v>
      </c>
      <c r="E10" s="364">
        <f t="shared" si="1"/>
        <v>17.8571428571429</v>
      </c>
    </row>
    <row r="11" ht="30" customHeight="1" spans="1:5">
      <c r="A11" s="366" t="s">
        <v>41</v>
      </c>
      <c r="B11" s="367">
        <v>1609</v>
      </c>
      <c r="C11" s="367">
        <v>1365</v>
      </c>
      <c r="D11" s="363">
        <f t="shared" si="0"/>
        <v>244</v>
      </c>
      <c r="E11" s="364">
        <f t="shared" si="1"/>
        <v>17.8754578754579</v>
      </c>
    </row>
    <row r="12" ht="30" customHeight="1" spans="1:5">
      <c r="A12" s="366" t="s">
        <v>42</v>
      </c>
      <c r="B12" s="367">
        <v>9869</v>
      </c>
      <c r="C12" s="367">
        <v>8379</v>
      </c>
      <c r="D12" s="363">
        <f t="shared" si="0"/>
        <v>1490</v>
      </c>
      <c r="E12" s="364">
        <f t="shared" si="1"/>
        <v>17.7825516171381</v>
      </c>
    </row>
    <row r="13" ht="30" customHeight="1" spans="1:5">
      <c r="A13" s="366" t="s">
        <v>43</v>
      </c>
      <c r="B13" s="367">
        <v>708</v>
      </c>
      <c r="C13" s="367">
        <v>603</v>
      </c>
      <c r="D13" s="363">
        <f t="shared" si="0"/>
        <v>105</v>
      </c>
      <c r="E13" s="364">
        <f t="shared" si="1"/>
        <v>17.4129353233831</v>
      </c>
    </row>
    <row r="14" ht="30" customHeight="1" spans="1:5">
      <c r="A14" s="366" t="s">
        <v>44</v>
      </c>
      <c r="B14" s="367">
        <v>5639</v>
      </c>
      <c r="C14" s="367">
        <v>4788</v>
      </c>
      <c r="D14" s="363">
        <f t="shared" si="0"/>
        <v>851</v>
      </c>
      <c r="E14" s="364">
        <f t="shared" si="1"/>
        <v>17.7736006683375</v>
      </c>
    </row>
    <row r="15" ht="30" customHeight="1" spans="1:5">
      <c r="A15" s="366" t="s">
        <v>45</v>
      </c>
      <c r="B15" s="367">
        <v>1402</v>
      </c>
      <c r="C15" s="367">
        <v>1189</v>
      </c>
      <c r="D15" s="363">
        <f t="shared" si="0"/>
        <v>213</v>
      </c>
      <c r="E15" s="364">
        <f t="shared" si="1"/>
        <v>17.9142136248949</v>
      </c>
    </row>
    <row r="16" ht="30" customHeight="1" spans="1:5">
      <c r="A16" s="366" t="s">
        <v>46</v>
      </c>
      <c r="B16" s="367">
        <v>2036</v>
      </c>
      <c r="C16" s="367">
        <v>1728</v>
      </c>
      <c r="D16" s="363">
        <f t="shared" si="0"/>
        <v>308</v>
      </c>
      <c r="E16" s="364">
        <f t="shared" si="1"/>
        <v>17.8240740740741</v>
      </c>
    </row>
    <row r="17" ht="30" customHeight="1" spans="1:5">
      <c r="A17" s="368" t="s">
        <v>47</v>
      </c>
      <c r="B17" s="367">
        <v>11519</v>
      </c>
      <c r="C17" s="367">
        <v>9778</v>
      </c>
      <c r="D17" s="363">
        <f t="shared" si="0"/>
        <v>1741</v>
      </c>
      <c r="E17" s="364">
        <f t="shared" si="1"/>
        <v>17.805277152792</v>
      </c>
    </row>
    <row r="18" ht="30" customHeight="1" spans="1:5">
      <c r="A18" s="366" t="s">
        <v>48</v>
      </c>
      <c r="B18" s="367">
        <v>2864</v>
      </c>
      <c r="C18" s="367">
        <v>2431</v>
      </c>
      <c r="D18" s="363">
        <f t="shared" si="0"/>
        <v>433</v>
      </c>
      <c r="E18" s="364">
        <f t="shared" si="1"/>
        <v>17.8116001645413</v>
      </c>
    </row>
    <row r="19" ht="30" customHeight="1" spans="1:5">
      <c r="A19" s="366" t="s">
        <v>49</v>
      </c>
      <c r="B19" s="367">
        <v>542</v>
      </c>
      <c r="C19" s="367">
        <v>460</v>
      </c>
      <c r="D19" s="363">
        <f t="shared" si="0"/>
        <v>82</v>
      </c>
      <c r="E19" s="364">
        <f t="shared" si="1"/>
        <v>17.8260869565217</v>
      </c>
    </row>
    <row r="20" ht="30" customHeight="1" spans="1:5">
      <c r="A20" s="366" t="s">
        <v>50</v>
      </c>
      <c r="B20" s="367">
        <v>113</v>
      </c>
      <c r="C20" s="367">
        <v>96</v>
      </c>
      <c r="D20" s="363">
        <f t="shared" si="0"/>
        <v>17</v>
      </c>
      <c r="E20" s="364">
        <f t="shared" si="1"/>
        <v>17.7083333333333</v>
      </c>
    </row>
    <row r="21" ht="30" customHeight="1" spans="1:5">
      <c r="A21" s="366" t="s">
        <v>51</v>
      </c>
      <c r="B21" s="367"/>
      <c r="C21" s="367">
        <v>8</v>
      </c>
      <c r="D21" s="363">
        <f t="shared" si="0"/>
        <v>-8</v>
      </c>
      <c r="E21" s="364"/>
    </row>
    <row r="22" ht="30" customHeight="1" spans="1:5">
      <c r="A22" s="369" t="s">
        <v>52</v>
      </c>
      <c r="B22" s="354">
        <f>SUM(B23:B28)</f>
        <v>26612</v>
      </c>
      <c r="C22" s="354">
        <f>SUM(C23:C28)</f>
        <v>31782</v>
      </c>
      <c r="D22" s="363">
        <f t="shared" si="0"/>
        <v>-5170</v>
      </c>
      <c r="E22" s="364">
        <f t="shared" ref="E22:E27" si="2">(B22/C22-1)*100</f>
        <v>-16.2670694103581</v>
      </c>
    </row>
    <row r="23" ht="30" customHeight="1" spans="1:5">
      <c r="A23" s="369" t="s">
        <v>53</v>
      </c>
      <c r="B23" s="349">
        <v>1847</v>
      </c>
      <c r="C23" s="349">
        <v>2204</v>
      </c>
      <c r="D23" s="363">
        <f t="shared" si="0"/>
        <v>-357</v>
      </c>
      <c r="E23" s="364">
        <f t="shared" si="2"/>
        <v>-16.1978221415608</v>
      </c>
    </row>
    <row r="24" ht="30" customHeight="1" spans="1:5">
      <c r="A24" s="369" t="s">
        <v>54</v>
      </c>
      <c r="B24" s="349">
        <v>5896</v>
      </c>
      <c r="C24" s="349">
        <v>7043</v>
      </c>
      <c r="D24" s="363">
        <f t="shared" si="0"/>
        <v>-1147</v>
      </c>
      <c r="E24" s="364">
        <f t="shared" si="2"/>
        <v>-16.2856737185858</v>
      </c>
    </row>
    <row r="25" ht="30" customHeight="1" spans="1:5">
      <c r="A25" s="369" t="s">
        <v>55</v>
      </c>
      <c r="B25" s="349">
        <v>3384</v>
      </c>
      <c r="C25" s="349">
        <v>4041</v>
      </c>
      <c r="D25" s="363">
        <f t="shared" si="0"/>
        <v>-657</v>
      </c>
      <c r="E25" s="364">
        <f t="shared" si="2"/>
        <v>-16.2583518930958</v>
      </c>
    </row>
    <row r="26" ht="30" customHeight="1" spans="1:5">
      <c r="A26" s="369" t="s">
        <v>56</v>
      </c>
      <c r="B26" s="349">
        <v>15281</v>
      </c>
      <c r="C26" s="349">
        <v>18250</v>
      </c>
      <c r="D26" s="363">
        <f t="shared" si="0"/>
        <v>-2969</v>
      </c>
      <c r="E26" s="364">
        <f t="shared" si="2"/>
        <v>-16.2684931506849</v>
      </c>
    </row>
    <row r="27" ht="30" customHeight="1" spans="1:5">
      <c r="A27" s="370" t="s">
        <v>57</v>
      </c>
      <c r="B27" s="349">
        <v>204</v>
      </c>
      <c r="C27" s="349">
        <v>244</v>
      </c>
      <c r="D27" s="363">
        <f t="shared" si="0"/>
        <v>-40</v>
      </c>
      <c r="E27" s="364">
        <f t="shared" si="2"/>
        <v>-16.3934426229508</v>
      </c>
    </row>
    <row r="28" ht="30" customHeight="1" spans="1:5">
      <c r="A28" s="371" t="s">
        <v>58</v>
      </c>
      <c r="B28" s="349"/>
      <c r="C28" s="349"/>
      <c r="D28" s="363">
        <f t="shared" si="0"/>
        <v>0</v>
      </c>
      <c r="E28" s="364"/>
    </row>
  </sheetData>
  <mergeCells count="7">
    <mergeCell ref="A1:E1"/>
    <mergeCell ref="D2:E2"/>
    <mergeCell ref="A3:A4"/>
    <mergeCell ref="B3:B4"/>
    <mergeCell ref="C3:C4"/>
    <mergeCell ref="D3:D4"/>
    <mergeCell ref="E3:E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workbookViewId="0">
      <selection activeCell="L5" sqref="L5"/>
    </sheetView>
  </sheetViews>
  <sheetFormatPr defaultColWidth="9" defaultRowHeight="13.5" outlineLevelCol="7"/>
  <cols>
    <col min="1" max="1" width="33.75" customWidth="1"/>
    <col min="2" max="2" width="11.625" customWidth="1"/>
    <col min="3" max="5" width="12.25" customWidth="1"/>
    <col min="8" max="8" width="9" hidden="1" customWidth="1"/>
  </cols>
  <sheetData>
    <row r="1" customFormat="1" ht="53.25" customHeight="1" spans="1:6">
      <c r="A1" s="339" t="s">
        <v>59</v>
      </c>
      <c r="B1" s="339"/>
      <c r="C1" s="339"/>
      <c r="D1" s="339"/>
      <c r="E1" s="339"/>
      <c r="F1" s="340"/>
    </row>
    <row r="2" customFormat="1" ht="33" customHeight="1" spans="1:6">
      <c r="A2" s="341" t="s">
        <v>29</v>
      </c>
      <c r="B2" s="341"/>
      <c r="C2" s="341"/>
      <c r="D2" s="341"/>
      <c r="E2" s="341"/>
      <c r="F2" s="340"/>
    </row>
    <row r="3" customFormat="1" ht="36.75" customHeight="1" spans="1:6">
      <c r="A3" s="342" t="s">
        <v>60</v>
      </c>
      <c r="B3" s="343" t="s">
        <v>61</v>
      </c>
      <c r="C3" s="343" t="s">
        <v>62</v>
      </c>
      <c r="D3" s="344" t="s">
        <v>33</v>
      </c>
      <c r="E3" s="344" t="s">
        <v>34</v>
      </c>
      <c r="F3" s="340"/>
    </row>
    <row r="4" customFormat="1" ht="33.75" customHeight="1" spans="1:6">
      <c r="A4" s="345" t="s">
        <v>63</v>
      </c>
      <c r="B4" s="346">
        <f>SUM(B5:B29)</f>
        <v>300560</v>
      </c>
      <c r="C4" s="346">
        <f>SUM(C5:C29)</f>
        <v>296609</v>
      </c>
      <c r="D4" s="346">
        <f t="shared" ref="D4:D19" si="0">B4-C4</f>
        <v>3951</v>
      </c>
      <c r="E4" s="347">
        <f t="shared" ref="E4:E19" si="1">(B4/C4*100)-100</f>
        <v>1.33205668068064</v>
      </c>
      <c r="F4" s="340"/>
    </row>
    <row r="5" customFormat="1" ht="30" customHeight="1" spans="1:6">
      <c r="A5" s="348" t="s">
        <v>64</v>
      </c>
      <c r="B5" s="349">
        <v>51983</v>
      </c>
      <c r="C5" s="349">
        <v>52542</v>
      </c>
      <c r="D5" s="350">
        <f t="shared" si="0"/>
        <v>-559</v>
      </c>
      <c r="E5" s="351">
        <f t="shared" si="1"/>
        <v>-1.063910776141</v>
      </c>
      <c r="F5" s="340"/>
    </row>
    <row r="6" customFormat="1" ht="30" customHeight="1" spans="1:8">
      <c r="A6" s="348" t="s">
        <v>65</v>
      </c>
      <c r="B6" s="349"/>
      <c r="C6" s="349"/>
      <c r="D6" s="350"/>
      <c r="E6" s="351"/>
      <c r="F6" s="340"/>
      <c r="H6">
        <v>1000</v>
      </c>
    </row>
    <row r="7" customFormat="1" ht="30" customHeight="1" spans="1:8">
      <c r="A7" s="348" t="s">
        <v>66</v>
      </c>
      <c r="B7" s="349"/>
      <c r="C7" s="349"/>
      <c r="D7" s="350"/>
      <c r="E7" s="351"/>
      <c r="F7" s="340"/>
      <c r="H7">
        <v>2000</v>
      </c>
    </row>
    <row r="8" customFormat="1" ht="30" customHeight="1" spans="1:6">
      <c r="A8" s="348" t="s">
        <v>67</v>
      </c>
      <c r="B8" s="349">
        <v>8784</v>
      </c>
      <c r="C8" s="349">
        <v>10149</v>
      </c>
      <c r="D8" s="350">
        <f t="shared" si="0"/>
        <v>-1365</v>
      </c>
      <c r="E8" s="351">
        <f t="shared" si="1"/>
        <v>-13.449600945906</v>
      </c>
      <c r="F8" s="340"/>
    </row>
    <row r="9" customFormat="1" ht="30" customHeight="1" spans="1:6">
      <c r="A9" s="348" t="s">
        <v>68</v>
      </c>
      <c r="B9" s="349">
        <v>73524</v>
      </c>
      <c r="C9" s="349">
        <v>78535</v>
      </c>
      <c r="D9" s="350">
        <f t="shared" si="0"/>
        <v>-5011</v>
      </c>
      <c r="E9" s="351">
        <f t="shared" si="1"/>
        <v>-6.38059463933278</v>
      </c>
      <c r="F9" s="340"/>
    </row>
    <row r="10" customFormat="1" ht="30" customHeight="1" spans="1:6">
      <c r="A10" s="348" t="s">
        <v>69</v>
      </c>
      <c r="B10" s="349">
        <v>10347</v>
      </c>
      <c r="C10" s="349">
        <v>1953</v>
      </c>
      <c r="D10" s="350">
        <f t="shared" si="0"/>
        <v>8394</v>
      </c>
      <c r="E10" s="351">
        <f t="shared" si="1"/>
        <v>429.800307219662</v>
      </c>
      <c r="F10" s="340"/>
    </row>
    <row r="11" customFormat="1" ht="30" customHeight="1" spans="1:6">
      <c r="A11" s="348" t="s">
        <v>70</v>
      </c>
      <c r="B11" s="349">
        <v>1328</v>
      </c>
      <c r="C11" s="349">
        <v>1218</v>
      </c>
      <c r="D11" s="350">
        <f t="shared" si="0"/>
        <v>110</v>
      </c>
      <c r="E11" s="351">
        <f t="shared" si="1"/>
        <v>9.0311986863711</v>
      </c>
      <c r="F11" s="340"/>
    </row>
    <row r="12" customFormat="1" ht="30" customHeight="1" spans="1:8">
      <c r="A12" s="348" t="s">
        <v>71</v>
      </c>
      <c r="B12" s="349">
        <v>71317</v>
      </c>
      <c r="C12" s="349">
        <v>67696</v>
      </c>
      <c r="D12" s="350">
        <f t="shared" si="0"/>
        <v>3621</v>
      </c>
      <c r="E12" s="351">
        <f t="shared" si="1"/>
        <v>5.34891278657528</v>
      </c>
      <c r="F12" s="340"/>
      <c r="H12">
        <v>500</v>
      </c>
    </row>
    <row r="13" customFormat="1" ht="30" customHeight="1" spans="1:8">
      <c r="A13" s="348" t="s">
        <v>72</v>
      </c>
      <c r="B13" s="349">
        <v>13819</v>
      </c>
      <c r="C13" s="349">
        <v>13168</v>
      </c>
      <c r="D13" s="350">
        <f t="shared" si="0"/>
        <v>651</v>
      </c>
      <c r="E13" s="351">
        <f t="shared" si="1"/>
        <v>4.94380315917375</v>
      </c>
      <c r="F13" s="340"/>
      <c r="H13">
        <v>1652</v>
      </c>
    </row>
    <row r="14" customFormat="1" ht="30" customHeight="1" spans="1:6">
      <c r="A14" s="348" t="s">
        <v>73</v>
      </c>
      <c r="B14" s="349">
        <v>881</v>
      </c>
      <c r="C14" s="349">
        <v>3612</v>
      </c>
      <c r="D14" s="350">
        <f t="shared" si="0"/>
        <v>-2731</v>
      </c>
      <c r="E14" s="351">
        <f t="shared" si="1"/>
        <v>-75.609080841639</v>
      </c>
      <c r="F14" s="340"/>
    </row>
    <row r="15" customFormat="1" ht="30" customHeight="1" spans="1:6">
      <c r="A15" s="348" t="s">
        <v>74</v>
      </c>
      <c r="B15" s="349">
        <v>11913</v>
      </c>
      <c r="C15" s="349">
        <v>10340</v>
      </c>
      <c r="D15" s="350">
        <f t="shared" si="0"/>
        <v>1573</v>
      </c>
      <c r="E15" s="351">
        <f t="shared" si="1"/>
        <v>15.2127659574468</v>
      </c>
      <c r="F15" s="340"/>
    </row>
    <row r="16" customFormat="1" ht="30" customHeight="1" spans="1:6">
      <c r="A16" s="348" t="s">
        <v>75</v>
      </c>
      <c r="B16" s="349">
        <v>17738</v>
      </c>
      <c r="C16" s="349">
        <v>28542</v>
      </c>
      <c r="D16" s="350">
        <f t="shared" si="0"/>
        <v>-10804</v>
      </c>
      <c r="E16" s="351">
        <f t="shared" si="1"/>
        <v>-37.8529885782356</v>
      </c>
      <c r="F16" s="340"/>
    </row>
    <row r="17" customFormat="1" ht="30" customHeight="1" spans="1:6">
      <c r="A17" s="348" t="s">
        <v>76</v>
      </c>
      <c r="B17" s="349">
        <v>5356</v>
      </c>
      <c r="C17" s="349">
        <v>5605</v>
      </c>
      <c r="D17" s="350">
        <f t="shared" si="0"/>
        <v>-249</v>
      </c>
      <c r="E17" s="351">
        <f t="shared" si="1"/>
        <v>-4.44246208742194</v>
      </c>
      <c r="F17" s="340"/>
    </row>
    <row r="18" customFormat="1" ht="30" customHeight="1" spans="1:6">
      <c r="A18" s="348" t="s">
        <v>77</v>
      </c>
      <c r="B18" s="349">
        <v>1220</v>
      </c>
      <c r="C18" s="349">
        <v>1134</v>
      </c>
      <c r="D18" s="350">
        <f t="shared" si="0"/>
        <v>86</v>
      </c>
      <c r="E18" s="351">
        <f t="shared" si="1"/>
        <v>7.58377425044092</v>
      </c>
      <c r="F18" s="340"/>
    </row>
    <row r="19" customFormat="1" ht="30" customHeight="1" spans="1:6">
      <c r="A19" s="348" t="s">
        <v>78</v>
      </c>
      <c r="B19" s="349">
        <v>1229</v>
      </c>
      <c r="C19" s="349">
        <v>928</v>
      </c>
      <c r="D19" s="350">
        <f t="shared" si="0"/>
        <v>301</v>
      </c>
      <c r="E19" s="351">
        <f t="shared" si="1"/>
        <v>32.4353448275862</v>
      </c>
      <c r="F19" s="340"/>
    </row>
    <row r="20" customFormat="1" ht="30" customHeight="1" spans="1:6">
      <c r="A20" s="348" t="s">
        <v>79</v>
      </c>
      <c r="B20" s="349"/>
      <c r="C20" s="349"/>
      <c r="D20" s="350"/>
      <c r="E20" s="351"/>
      <c r="F20" s="340"/>
    </row>
    <row r="21" customFormat="1" ht="30" customHeight="1" spans="1:6">
      <c r="A21" s="348" t="s">
        <v>80</v>
      </c>
      <c r="B21" s="349"/>
      <c r="C21" s="349"/>
      <c r="D21" s="350"/>
      <c r="E21" s="351"/>
      <c r="F21" s="340"/>
    </row>
    <row r="22" customFormat="1" ht="30" customHeight="1" spans="1:6">
      <c r="A22" s="348" t="s">
        <v>81</v>
      </c>
      <c r="B22" s="349">
        <v>7436</v>
      </c>
      <c r="C22" s="349">
        <v>3850</v>
      </c>
      <c r="D22" s="350">
        <f t="shared" ref="D22:D31" si="2">B22-C22</f>
        <v>3586</v>
      </c>
      <c r="E22" s="351">
        <f t="shared" ref="E22:E27" si="3">(B22/C22*100)-100</f>
        <v>93.1428571428571</v>
      </c>
      <c r="F22" s="340"/>
    </row>
    <row r="23" customFormat="1" ht="30" customHeight="1" spans="1:6">
      <c r="A23" s="348" t="s">
        <v>82</v>
      </c>
      <c r="B23" s="349">
        <v>9730</v>
      </c>
      <c r="C23" s="349">
        <v>8824</v>
      </c>
      <c r="D23" s="350">
        <f t="shared" si="2"/>
        <v>906</v>
      </c>
      <c r="E23" s="351">
        <f t="shared" si="3"/>
        <v>10.2674524025385</v>
      </c>
      <c r="F23" s="340"/>
    </row>
    <row r="24" customFormat="1" ht="30" customHeight="1" spans="1:6">
      <c r="A24" s="352" t="s">
        <v>83</v>
      </c>
      <c r="B24" s="349">
        <v>4283</v>
      </c>
      <c r="C24" s="349">
        <v>199</v>
      </c>
      <c r="D24" s="350">
        <f t="shared" si="2"/>
        <v>4084</v>
      </c>
      <c r="E24" s="351">
        <f t="shared" si="3"/>
        <v>2052.26130653266</v>
      </c>
      <c r="F24" s="340"/>
    </row>
    <row r="25" customFormat="1" ht="30" customHeight="1" spans="1:6">
      <c r="A25" s="352" t="s">
        <v>84</v>
      </c>
      <c r="B25" s="349">
        <v>1622</v>
      </c>
      <c r="C25" s="349">
        <v>1173</v>
      </c>
      <c r="D25" s="350">
        <f t="shared" si="2"/>
        <v>449</v>
      </c>
      <c r="E25" s="351">
        <f t="shared" si="3"/>
        <v>38.2779198635976</v>
      </c>
      <c r="F25" s="340"/>
    </row>
    <row r="26" customFormat="1" ht="30" customHeight="1" spans="1:6">
      <c r="A26" s="352" t="s">
        <v>85</v>
      </c>
      <c r="B26" s="349">
        <v>4500</v>
      </c>
      <c r="C26" s="349">
        <v>4500</v>
      </c>
      <c r="D26" s="350">
        <f t="shared" si="2"/>
        <v>0</v>
      </c>
      <c r="E26" s="351">
        <f t="shared" si="3"/>
        <v>0</v>
      </c>
      <c r="F26" s="340"/>
    </row>
    <row r="27" customFormat="1" ht="30" customHeight="1" spans="1:6">
      <c r="A27" s="352" t="s">
        <v>86</v>
      </c>
      <c r="B27" s="349">
        <v>2483</v>
      </c>
      <c r="C27" s="349">
        <v>2641</v>
      </c>
      <c r="D27" s="350">
        <f t="shared" si="2"/>
        <v>-158</v>
      </c>
      <c r="E27" s="351">
        <f t="shared" si="3"/>
        <v>-5.9825823551685</v>
      </c>
      <c r="F27" s="340"/>
    </row>
    <row r="28" customFormat="1" ht="30" customHeight="1" spans="1:6">
      <c r="A28" s="352" t="s">
        <v>87</v>
      </c>
      <c r="B28" s="349">
        <v>1067</v>
      </c>
      <c r="C28" s="349"/>
      <c r="D28" s="350">
        <f t="shared" si="2"/>
        <v>1067</v>
      </c>
      <c r="E28" s="351"/>
      <c r="F28" s="340"/>
    </row>
    <row r="29" customFormat="1" ht="30" customHeight="1" spans="1:6">
      <c r="A29" s="352" t="s">
        <v>88</v>
      </c>
      <c r="B29" s="349"/>
      <c r="C29" s="349"/>
      <c r="D29" s="350">
        <f t="shared" si="2"/>
        <v>0</v>
      </c>
      <c r="E29" s="351"/>
      <c r="F29" s="340"/>
    </row>
    <row r="30" customFormat="1" ht="30" customHeight="1" spans="1:6">
      <c r="A30" s="353" t="s">
        <v>89</v>
      </c>
      <c r="B30" s="354">
        <v>98087</v>
      </c>
      <c r="C30" s="354">
        <v>159727</v>
      </c>
      <c r="D30" s="346">
        <f t="shared" si="2"/>
        <v>-61640</v>
      </c>
      <c r="E30" s="347">
        <f>(B30/C30*100)-100</f>
        <v>-38.5908456303568</v>
      </c>
      <c r="F30" s="340"/>
    </row>
    <row r="31" customFormat="1" ht="30" customHeight="1" spans="1:6">
      <c r="A31" s="342" t="s">
        <v>90</v>
      </c>
      <c r="B31" s="354">
        <f>B30+B4</f>
        <v>398647</v>
      </c>
      <c r="C31" s="354">
        <f>C30+C4</f>
        <v>456336</v>
      </c>
      <c r="D31" s="346">
        <f t="shared" si="2"/>
        <v>-57689</v>
      </c>
      <c r="E31" s="347">
        <f>(B31/C31*100)-100</f>
        <v>-12.6417814943375</v>
      </c>
      <c r="F31" s="340"/>
    </row>
  </sheetData>
  <mergeCells count="2">
    <mergeCell ref="A1:E1"/>
    <mergeCell ref="A2:E2"/>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25"/>
  <sheetViews>
    <sheetView showZeros="0" topLeftCell="A70" workbookViewId="0">
      <selection activeCell="O22" sqref="O22"/>
    </sheetView>
  </sheetViews>
  <sheetFormatPr defaultColWidth="9" defaultRowHeight="14.25" outlineLevelCol="7"/>
  <cols>
    <col min="1" max="1" width="5.65" style="299" customWidth="1"/>
    <col min="2" max="2" width="33.5" style="111" customWidth="1"/>
    <col min="3" max="5" width="9.75" style="111" customWidth="1"/>
    <col min="6" max="6" width="11.125" style="111" customWidth="1"/>
    <col min="7" max="7" width="10.75" style="111" customWidth="1"/>
    <col min="8" max="16384" width="8.8" style="111"/>
  </cols>
  <sheetData>
    <row r="1" s="298" customFormat="1" ht="15.75" spans="1:8">
      <c r="A1" s="300"/>
      <c r="B1" s="301"/>
      <c r="F1" s="329" t="s">
        <v>0</v>
      </c>
      <c r="G1" s="329"/>
      <c r="H1" s="330"/>
    </row>
    <row r="2" s="297" customFormat="1" ht="23.25" spans="1:7">
      <c r="A2" s="278" t="s">
        <v>91</v>
      </c>
      <c r="B2" s="278"/>
      <c r="C2" s="278"/>
      <c r="D2" s="278"/>
      <c r="E2" s="278"/>
      <c r="F2" s="278"/>
      <c r="G2" s="278"/>
    </row>
    <row r="3" s="298" customFormat="1" ht="15.75" spans="1:7">
      <c r="A3" s="331"/>
      <c r="G3" s="302" t="s">
        <v>92</v>
      </c>
    </row>
    <row r="4" s="298" customFormat="1" ht="20.5" customHeight="1" spans="1:7">
      <c r="A4" s="121" t="s">
        <v>93</v>
      </c>
      <c r="B4" s="122"/>
      <c r="C4" s="123" t="s">
        <v>94</v>
      </c>
      <c r="D4" s="124" t="s">
        <v>95</v>
      </c>
      <c r="E4" s="121" t="s">
        <v>96</v>
      </c>
      <c r="F4" s="125"/>
      <c r="G4" s="122"/>
    </row>
    <row r="5" s="298" customFormat="1" ht="46.9" customHeight="1" spans="1:7">
      <c r="A5" s="126" t="s">
        <v>97</v>
      </c>
      <c r="B5" s="127" t="s">
        <v>98</v>
      </c>
      <c r="C5" s="128"/>
      <c r="D5" s="128"/>
      <c r="E5" s="129" t="s">
        <v>99</v>
      </c>
      <c r="F5" s="130" t="s">
        <v>100</v>
      </c>
      <c r="G5" s="130" t="s">
        <v>101</v>
      </c>
    </row>
    <row r="6" s="111" customFormat="1" ht="14.1" customHeight="1" spans="1:7">
      <c r="A6" s="314" t="s">
        <v>102</v>
      </c>
      <c r="B6" s="319" t="s">
        <v>103</v>
      </c>
      <c r="C6" s="332">
        <v>52542</v>
      </c>
      <c r="D6" s="332">
        <v>31374</v>
      </c>
      <c r="E6" s="332">
        <v>52111</v>
      </c>
      <c r="F6" s="318">
        <v>0.991797038559629</v>
      </c>
      <c r="G6" s="318">
        <v>1.66096130553962</v>
      </c>
    </row>
    <row r="7" s="111" customFormat="1" ht="14.1" customHeight="1" spans="1:7">
      <c r="A7" s="314" t="s">
        <v>104</v>
      </c>
      <c r="B7" s="319" t="s">
        <v>105</v>
      </c>
      <c r="C7" s="332">
        <v>682</v>
      </c>
      <c r="D7" s="332">
        <v>898</v>
      </c>
      <c r="E7" s="332">
        <v>541</v>
      </c>
      <c r="F7" s="318">
        <v>0.793255131964809</v>
      </c>
      <c r="G7" s="318">
        <v>0.602449888641425</v>
      </c>
    </row>
    <row r="8" s="111" customFormat="1" ht="14.1" customHeight="1" spans="1:7">
      <c r="A8" s="314" t="s">
        <v>106</v>
      </c>
      <c r="B8" s="319" t="s">
        <v>107</v>
      </c>
      <c r="C8" s="332">
        <v>347</v>
      </c>
      <c r="D8" s="332">
        <v>359</v>
      </c>
      <c r="E8" s="332">
        <v>330</v>
      </c>
      <c r="F8" s="318">
        <v>0.951008645533141</v>
      </c>
      <c r="G8" s="318">
        <v>0.919220055710306</v>
      </c>
    </row>
    <row r="9" s="111" customFormat="1" ht="14.1" customHeight="1" spans="1:7">
      <c r="A9" s="314" t="s">
        <v>108</v>
      </c>
      <c r="B9" s="319" t="s">
        <v>109</v>
      </c>
      <c r="C9" s="332">
        <v>16676</v>
      </c>
      <c r="D9" s="332">
        <v>8518</v>
      </c>
      <c r="E9" s="332">
        <v>15939</v>
      </c>
      <c r="F9" s="318">
        <v>0.955804749340369</v>
      </c>
      <c r="G9" s="318">
        <v>1.87121389997652</v>
      </c>
    </row>
    <row r="10" s="111" customFormat="1" ht="14.1" customHeight="1" spans="1:7">
      <c r="A10" s="314" t="s">
        <v>110</v>
      </c>
      <c r="B10" s="319" t="s">
        <v>111</v>
      </c>
      <c r="C10" s="332">
        <v>521</v>
      </c>
      <c r="D10" s="332">
        <v>1127</v>
      </c>
      <c r="E10" s="332">
        <v>594</v>
      </c>
      <c r="F10" s="318">
        <v>1.14011516314779</v>
      </c>
      <c r="G10" s="318">
        <v>0.527062999112689</v>
      </c>
    </row>
    <row r="11" s="111" customFormat="1" ht="14.1" customHeight="1" spans="1:7">
      <c r="A11" s="314" t="s">
        <v>112</v>
      </c>
      <c r="B11" s="319" t="s">
        <v>113</v>
      </c>
      <c r="C11" s="332">
        <v>381</v>
      </c>
      <c r="D11" s="332">
        <v>457</v>
      </c>
      <c r="E11" s="332">
        <v>362</v>
      </c>
      <c r="F11" s="318">
        <v>0.950131233595801</v>
      </c>
      <c r="G11" s="318">
        <v>0.792122538293217</v>
      </c>
    </row>
    <row r="12" s="111" customFormat="1" ht="14.1" customHeight="1" spans="1:7">
      <c r="A12" s="314" t="s">
        <v>114</v>
      </c>
      <c r="B12" s="319" t="s">
        <v>115</v>
      </c>
      <c r="C12" s="332">
        <v>3825</v>
      </c>
      <c r="D12" s="332">
        <v>3601</v>
      </c>
      <c r="E12" s="332">
        <v>3001</v>
      </c>
      <c r="F12" s="318">
        <v>0.784575163398693</v>
      </c>
      <c r="G12" s="318">
        <v>0.833379616773119</v>
      </c>
    </row>
    <row r="13" s="111" customFormat="1" ht="14.1" customHeight="1" spans="1:7">
      <c r="A13" s="314" t="s">
        <v>116</v>
      </c>
      <c r="B13" s="319" t="s">
        <v>117</v>
      </c>
      <c r="C13" s="332">
        <v>482</v>
      </c>
      <c r="D13" s="332">
        <v>326</v>
      </c>
      <c r="E13" s="332">
        <v>482</v>
      </c>
      <c r="F13" s="318">
        <v>1</v>
      </c>
      <c r="G13" s="318">
        <v>1.47852760736196</v>
      </c>
    </row>
    <row r="14" s="111" customFormat="1" ht="14.1" customHeight="1" spans="1:7">
      <c r="A14" s="314" t="s">
        <v>118</v>
      </c>
      <c r="B14" s="319" t="s">
        <v>119</v>
      </c>
      <c r="C14" s="332">
        <v>386</v>
      </c>
      <c r="D14" s="332">
        <v>395</v>
      </c>
      <c r="E14" s="332">
        <v>346</v>
      </c>
      <c r="F14" s="318">
        <v>0.896373056994819</v>
      </c>
      <c r="G14" s="318">
        <v>0.875949367088608</v>
      </c>
    </row>
    <row r="15" s="111" customFormat="1" ht="14.1" customHeight="1" spans="1:7">
      <c r="A15" s="314" t="s">
        <v>120</v>
      </c>
      <c r="B15" s="319" t="s">
        <v>121</v>
      </c>
      <c r="C15" s="332">
        <v>0</v>
      </c>
      <c r="D15" s="332">
        <v>0</v>
      </c>
      <c r="E15" s="332">
        <v>0</v>
      </c>
      <c r="F15" s="318" t="s">
        <v>122</v>
      </c>
      <c r="G15" s="318" t="s">
        <v>122</v>
      </c>
    </row>
    <row r="16" s="111" customFormat="1" ht="14.1" customHeight="1" spans="1:7">
      <c r="A16" s="314" t="s">
        <v>123</v>
      </c>
      <c r="B16" s="319" t="s">
        <v>124</v>
      </c>
      <c r="C16" s="332">
        <v>1460</v>
      </c>
      <c r="D16" s="332">
        <v>1656</v>
      </c>
      <c r="E16" s="332">
        <v>1518</v>
      </c>
      <c r="F16" s="318">
        <v>1.03972602739726</v>
      </c>
      <c r="G16" s="318">
        <v>0.916666666666667</v>
      </c>
    </row>
    <row r="17" s="111" customFormat="1" ht="14.1" customHeight="1" spans="1:7">
      <c r="A17" s="314" t="s">
        <v>125</v>
      </c>
      <c r="B17" s="319" t="s">
        <v>126</v>
      </c>
      <c r="C17" s="332">
        <v>0</v>
      </c>
      <c r="D17" s="332">
        <v>451</v>
      </c>
      <c r="E17" s="332">
        <v>0</v>
      </c>
      <c r="F17" s="318" t="s">
        <v>122</v>
      </c>
      <c r="G17" s="318">
        <v>0</v>
      </c>
    </row>
    <row r="18" s="111" customFormat="1" ht="14.1" customHeight="1" spans="1:7">
      <c r="A18" s="314" t="s">
        <v>127</v>
      </c>
      <c r="B18" s="319" t="s">
        <v>128</v>
      </c>
      <c r="C18" s="332">
        <v>0</v>
      </c>
      <c r="D18" s="332">
        <v>8</v>
      </c>
      <c r="E18" s="332">
        <v>0</v>
      </c>
      <c r="F18" s="318" t="s">
        <v>122</v>
      </c>
      <c r="G18" s="318">
        <v>0</v>
      </c>
    </row>
    <row r="19" s="111" customFormat="1" ht="14.1" customHeight="1" spans="1:7">
      <c r="A19" s="314" t="s">
        <v>129</v>
      </c>
      <c r="B19" s="319" t="s">
        <v>130</v>
      </c>
      <c r="C19" s="332">
        <v>0</v>
      </c>
      <c r="D19" s="332">
        <v>0</v>
      </c>
      <c r="E19" s="332">
        <v>0</v>
      </c>
      <c r="F19" s="318" t="s">
        <v>122</v>
      </c>
      <c r="G19" s="318" t="s">
        <v>122</v>
      </c>
    </row>
    <row r="20" s="111" customFormat="1" ht="14.1" customHeight="1" spans="1:7">
      <c r="A20" s="314" t="s">
        <v>131</v>
      </c>
      <c r="B20" s="319" t="s">
        <v>132</v>
      </c>
      <c r="C20" s="332">
        <v>0</v>
      </c>
      <c r="D20" s="332">
        <v>0</v>
      </c>
      <c r="E20" s="332">
        <v>0</v>
      </c>
      <c r="F20" s="318" t="s">
        <v>122</v>
      </c>
      <c r="G20" s="318" t="s">
        <v>122</v>
      </c>
    </row>
    <row r="21" s="111" customFormat="1" ht="14.1" customHeight="1" spans="1:7">
      <c r="A21" s="314" t="s">
        <v>133</v>
      </c>
      <c r="B21" s="319" t="s">
        <v>134</v>
      </c>
      <c r="C21" s="332">
        <v>147</v>
      </c>
      <c r="D21" s="332">
        <v>149</v>
      </c>
      <c r="E21" s="332">
        <v>147</v>
      </c>
      <c r="F21" s="318">
        <v>1</v>
      </c>
      <c r="G21" s="318">
        <v>0.986577181208054</v>
      </c>
    </row>
    <row r="22" s="111" customFormat="1" ht="14.1" customHeight="1" spans="1:7">
      <c r="A22" s="314" t="s">
        <v>135</v>
      </c>
      <c r="B22" s="319" t="s">
        <v>136</v>
      </c>
      <c r="C22" s="332">
        <v>0</v>
      </c>
      <c r="D22" s="332">
        <v>0</v>
      </c>
      <c r="E22" s="332">
        <v>0</v>
      </c>
      <c r="F22" s="318" t="s">
        <v>122</v>
      </c>
      <c r="G22" s="318" t="s">
        <v>122</v>
      </c>
    </row>
    <row r="23" s="111" customFormat="1" ht="14.1" customHeight="1" spans="1:7">
      <c r="A23" s="314" t="s">
        <v>137</v>
      </c>
      <c r="B23" s="319" t="s">
        <v>138</v>
      </c>
      <c r="C23" s="332">
        <v>2105</v>
      </c>
      <c r="D23" s="332">
        <v>2149</v>
      </c>
      <c r="E23" s="332">
        <v>2118</v>
      </c>
      <c r="F23" s="318">
        <v>1.0061757719715</v>
      </c>
      <c r="G23" s="318">
        <v>0.985574685900419</v>
      </c>
    </row>
    <row r="24" s="111" customFormat="1" ht="14.1" customHeight="1" spans="1:7">
      <c r="A24" s="314" t="s">
        <v>139</v>
      </c>
      <c r="B24" s="319" t="s">
        <v>140</v>
      </c>
      <c r="C24" s="332">
        <v>3302</v>
      </c>
      <c r="D24" s="332">
        <v>3772</v>
      </c>
      <c r="E24" s="332">
        <v>2285</v>
      </c>
      <c r="F24" s="318">
        <v>0.692004845548153</v>
      </c>
      <c r="G24" s="318">
        <v>0.605779427359491</v>
      </c>
    </row>
    <row r="25" s="111" customFormat="1" ht="14.1" customHeight="1" spans="1:7">
      <c r="A25" s="314" t="s">
        <v>141</v>
      </c>
      <c r="B25" s="319" t="s">
        <v>142</v>
      </c>
      <c r="C25" s="332">
        <v>669</v>
      </c>
      <c r="D25" s="332">
        <v>506</v>
      </c>
      <c r="E25" s="332">
        <v>697</v>
      </c>
      <c r="F25" s="318">
        <v>1.04185351270553</v>
      </c>
      <c r="G25" s="318">
        <v>1.37747035573123</v>
      </c>
    </row>
    <row r="26" s="111" customFormat="1" ht="14.1" customHeight="1" spans="1:7">
      <c r="A26" s="314" t="s">
        <v>143</v>
      </c>
      <c r="B26" s="319" t="s">
        <v>144</v>
      </c>
      <c r="C26" s="332">
        <v>376</v>
      </c>
      <c r="D26" s="332">
        <v>1034</v>
      </c>
      <c r="E26" s="332">
        <v>413</v>
      </c>
      <c r="F26" s="318">
        <v>1.09840425531915</v>
      </c>
      <c r="G26" s="318">
        <v>0.399419729206963</v>
      </c>
    </row>
    <row r="27" s="111" customFormat="1" ht="14.1" customHeight="1" spans="1:7">
      <c r="A27" s="314" t="s">
        <v>145</v>
      </c>
      <c r="B27" s="319" t="s">
        <v>146</v>
      </c>
      <c r="C27" s="332">
        <v>253</v>
      </c>
      <c r="D27" s="332">
        <v>261</v>
      </c>
      <c r="E27" s="332">
        <v>250</v>
      </c>
      <c r="F27" s="318">
        <v>0.988142292490119</v>
      </c>
      <c r="G27" s="318">
        <v>0.957854406130268</v>
      </c>
    </row>
    <row r="28" s="111" customFormat="1" ht="14.1" customHeight="1" spans="1:7">
      <c r="A28" s="314" t="s">
        <v>147</v>
      </c>
      <c r="B28" s="319" t="s">
        <v>148</v>
      </c>
      <c r="C28" s="332">
        <v>0</v>
      </c>
      <c r="D28" s="332">
        <v>0</v>
      </c>
      <c r="E28" s="332">
        <v>0</v>
      </c>
      <c r="F28" s="318" t="s">
        <v>122</v>
      </c>
      <c r="G28" s="318" t="s">
        <v>122</v>
      </c>
    </row>
    <row r="29" s="111" customFormat="1" ht="14.1" customHeight="1" spans="1:7">
      <c r="A29" s="314" t="s">
        <v>149</v>
      </c>
      <c r="B29" s="319" t="s">
        <v>150</v>
      </c>
      <c r="C29" s="332">
        <v>82</v>
      </c>
      <c r="D29" s="332">
        <v>43</v>
      </c>
      <c r="E29" s="332">
        <v>54</v>
      </c>
      <c r="F29" s="318">
        <v>0.658536585365854</v>
      </c>
      <c r="G29" s="318">
        <v>1.25581395348837</v>
      </c>
    </row>
    <row r="30" s="111" customFormat="1" ht="14.1" customHeight="1" spans="1:7">
      <c r="A30" s="314" t="s">
        <v>151</v>
      </c>
      <c r="B30" s="319" t="s">
        <v>152</v>
      </c>
      <c r="C30" s="332">
        <v>0</v>
      </c>
      <c r="D30" s="332">
        <v>0</v>
      </c>
      <c r="E30" s="332">
        <v>0</v>
      </c>
      <c r="F30" s="318" t="s">
        <v>122</v>
      </c>
      <c r="G30" s="318" t="s">
        <v>122</v>
      </c>
    </row>
    <row r="31" s="111" customFormat="1" ht="14.1" customHeight="1" spans="1:7">
      <c r="A31" s="314" t="s">
        <v>153</v>
      </c>
      <c r="B31" s="319" t="s">
        <v>154</v>
      </c>
      <c r="C31" s="332">
        <v>2990</v>
      </c>
      <c r="D31" s="332">
        <v>3120</v>
      </c>
      <c r="E31" s="332">
        <v>2972</v>
      </c>
      <c r="F31" s="318">
        <v>0.993979933110368</v>
      </c>
      <c r="G31" s="318">
        <v>0.952564102564103</v>
      </c>
    </row>
    <row r="32" s="111" customFormat="1" ht="14.1" customHeight="1" spans="1:7">
      <c r="A32" s="314" t="s">
        <v>155</v>
      </c>
      <c r="B32" s="319" t="s">
        <v>156</v>
      </c>
      <c r="C32" s="332">
        <v>24</v>
      </c>
      <c r="D32" s="332">
        <v>21</v>
      </c>
      <c r="E32" s="332">
        <v>78</v>
      </c>
      <c r="F32" s="318">
        <v>3.25</v>
      </c>
      <c r="G32" s="318">
        <v>3.71428571428571</v>
      </c>
    </row>
    <row r="33" s="111" customFormat="1" ht="14.1" customHeight="1" spans="1:7">
      <c r="A33" s="314" t="s">
        <v>157</v>
      </c>
      <c r="B33" s="319" t="s">
        <v>158</v>
      </c>
      <c r="C33" s="332">
        <v>264</v>
      </c>
      <c r="D33" s="332">
        <v>261</v>
      </c>
      <c r="E33" s="332">
        <v>265</v>
      </c>
      <c r="F33" s="318">
        <v>1.00378787878788</v>
      </c>
      <c r="G33" s="318">
        <v>1.01532567049808</v>
      </c>
    </row>
    <row r="34" s="111" customFormat="1" ht="14.1" customHeight="1" spans="1:7">
      <c r="A34" s="314" t="s">
        <v>159</v>
      </c>
      <c r="B34" s="319" t="s">
        <v>160</v>
      </c>
      <c r="C34" s="332">
        <v>0</v>
      </c>
      <c r="D34" s="332">
        <v>0</v>
      </c>
      <c r="E34" s="332">
        <v>0</v>
      </c>
      <c r="F34" s="318" t="s">
        <v>122</v>
      </c>
      <c r="G34" s="318" t="s">
        <v>122</v>
      </c>
    </row>
    <row r="35" s="111" customFormat="1" ht="14.1" customHeight="1" spans="1:7">
      <c r="A35" s="314" t="s">
        <v>161</v>
      </c>
      <c r="B35" s="319" t="s">
        <v>162</v>
      </c>
      <c r="C35" s="332">
        <v>17570</v>
      </c>
      <c r="D35" s="332">
        <v>2262</v>
      </c>
      <c r="E35" s="332">
        <v>19719</v>
      </c>
      <c r="F35" s="318">
        <v>1.12231075697211</v>
      </c>
      <c r="G35" s="318">
        <v>8.71750663129973</v>
      </c>
    </row>
    <row r="36" s="111" customFormat="1" ht="14.1" customHeight="1" spans="1:7">
      <c r="A36" s="314" t="s">
        <v>163</v>
      </c>
      <c r="B36" s="319" t="s">
        <v>164</v>
      </c>
      <c r="C36" s="332">
        <v>0</v>
      </c>
      <c r="D36" s="332">
        <v>0</v>
      </c>
      <c r="E36" s="332">
        <v>0</v>
      </c>
      <c r="F36" s="318" t="s">
        <v>122</v>
      </c>
      <c r="G36" s="318" t="s">
        <v>122</v>
      </c>
    </row>
    <row r="37" s="111" customFormat="1" ht="14.1" customHeight="1" spans="1:7">
      <c r="A37" s="314" t="s">
        <v>165</v>
      </c>
      <c r="B37" s="319" t="s">
        <v>166</v>
      </c>
      <c r="C37" s="332">
        <v>0</v>
      </c>
      <c r="D37" s="332">
        <v>0</v>
      </c>
      <c r="E37" s="332">
        <v>0</v>
      </c>
      <c r="F37" s="318" t="s">
        <v>122</v>
      </c>
      <c r="G37" s="318" t="s">
        <v>122</v>
      </c>
    </row>
    <row r="38" s="111" customFormat="1" ht="14.1" customHeight="1" spans="1:7">
      <c r="A38" s="314" t="s">
        <v>167</v>
      </c>
      <c r="B38" s="319" t="s">
        <v>168</v>
      </c>
      <c r="C38" s="332">
        <v>0</v>
      </c>
      <c r="D38" s="332">
        <v>0</v>
      </c>
      <c r="E38" s="332">
        <v>0</v>
      </c>
      <c r="F38" s="318" t="s">
        <v>122</v>
      </c>
      <c r="G38" s="318" t="s">
        <v>122</v>
      </c>
    </row>
    <row r="39" s="111" customFormat="1" ht="14.1" customHeight="1" spans="1:7">
      <c r="A39" s="314" t="s">
        <v>169</v>
      </c>
      <c r="B39" s="319" t="s">
        <v>170</v>
      </c>
      <c r="C39" s="332">
        <v>0</v>
      </c>
      <c r="D39" s="332">
        <v>0</v>
      </c>
      <c r="E39" s="332">
        <v>0</v>
      </c>
      <c r="F39" s="318" t="s">
        <v>122</v>
      </c>
      <c r="G39" s="318" t="s">
        <v>122</v>
      </c>
    </row>
    <row r="40" s="111" customFormat="1" ht="14.1" customHeight="1" spans="1:7">
      <c r="A40" s="314" t="s">
        <v>171</v>
      </c>
      <c r="B40" s="319" t="s">
        <v>172</v>
      </c>
      <c r="C40" s="332">
        <v>0</v>
      </c>
      <c r="D40" s="332">
        <v>0</v>
      </c>
      <c r="E40" s="332">
        <v>0</v>
      </c>
      <c r="F40" s="318" t="s">
        <v>122</v>
      </c>
      <c r="G40" s="318" t="s">
        <v>122</v>
      </c>
    </row>
    <row r="41" s="111" customFormat="1" ht="14.1" customHeight="1" spans="1:7">
      <c r="A41" s="314" t="s">
        <v>173</v>
      </c>
      <c r="B41" s="319" t="s">
        <v>174</v>
      </c>
      <c r="C41" s="332">
        <v>0</v>
      </c>
      <c r="D41" s="332">
        <v>0</v>
      </c>
      <c r="E41" s="332">
        <v>0</v>
      </c>
      <c r="F41" s="318" t="s">
        <v>122</v>
      </c>
      <c r="G41" s="318" t="s">
        <v>122</v>
      </c>
    </row>
    <row r="42" s="111" customFormat="1" ht="14.1" customHeight="1" spans="1:7">
      <c r="A42" s="314" t="s">
        <v>175</v>
      </c>
      <c r="B42" s="319" t="s">
        <v>176</v>
      </c>
      <c r="C42" s="332">
        <v>0</v>
      </c>
      <c r="D42" s="332">
        <v>0</v>
      </c>
      <c r="E42" s="332">
        <v>0</v>
      </c>
      <c r="F42" s="318" t="s">
        <v>122</v>
      </c>
      <c r="G42" s="318" t="s">
        <v>122</v>
      </c>
    </row>
    <row r="43" s="111" customFormat="1" ht="14.1" customHeight="1" spans="1:7">
      <c r="A43" s="314" t="s">
        <v>177</v>
      </c>
      <c r="B43" s="319" t="s">
        <v>178</v>
      </c>
      <c r="C43" s="332">
        <v>0</v>
      </c>
      <c r="D43" s="332">
        <v>0</v>
      </c>
      <c r="E43" s="332">
        <v>0</v>
      </c>
      <c r="F43" s="318" t="s">
        <v>122</v>
      </c>
      <c r="G43" s="318" t="s">
        <v>122</v>
      </c>
    </row>
    <row r="44" s="111" customFormat="1" ht="14.1" customHeight="1" spans="1:7">
      <c r="A44" s="314" t="s">
        <v>179</v>
      </c>
      <c r="B44" s="319" t="s">
        <v>180</v>
      </c>
      <c r="C44" s="332">
        <v>0</v>
      </c>
      <c r="D44" s="332">
        <v>0</v>
      </c>
      <c r="E44" s="332">
        <v>0</v>
      </c>
      <c r="F44" s="318" t="s">
        <v>122</v>
      </c>
      <c r="G44" s="318" t="s">
        <v>122</v>
      </c>
    </row>
    <row r="45" s="111" customFormat="1" ht="14.1" customHeight="1" spans="1:7">
      <c r="A45" s="314" t="s">
        <v>181</v>
      </c>
      <c r="B45" s="319" t="s">
        <v>182</v>
      </c>
      <c r="C45" s="332">
        <v>0</v>
      </c>
      <c r="D45" s="332">
        <v>0</v>
      </c>
      <c r="E45" s="332">
        <v>0</v>
      </c>
      <c r="F45" s="318" t="s">
        <v>122</v>
      </c>
      <c r="G45" s="318" t="s">
        <v>122</v>
      </c>
    </row>
    <row r="46" s="111" customFormat="1" ht="14.1" customHeight="1" spans="1:7">
      <c r="A46" s="314" t="s">
        <v>183</v>
      </c>
      <c r="B46" s="319" t="s">
        <v>184</v>
      </c>
      <c r="C46" s="332">
        <v>78</v>
      </c>
      <c r="D46" s="332">
        <v>71</v>
      </c>
      <c r="E46" s="332">
        <v>0</v>
      </c>
      <c r="F46" s="318">
        <v>0</v>
      </c>
      <c r="G46" s="318">
        <v>0</v>
      </c>
    </row>
    <row r="47" s="111" customFormat="1" ht="14.1" customHeight="1" spans="1:7">
      <c r="A47" s="314" t="s">
        <v>185</v>
      </c>
      <c r="B47" s="319" t="s">
        <v>186</v>
      </c>
      <c r="C47" s="332">
        <v>0</v>
      </c>
      <c r="D47" s="332">
        <v>0</v>
      </c>
      <c r="E47" s="332">
        <v>0</v>
      </c>
      <c r="F47" s="318" t="s">
        <v>122</v>
      </c>
      <c r="G47" s="318" t="s">
        <v>122</v>
      </c>
    </row>
    <row r="48" s="111" customFormat="1" ht="14.1" customHeight="1" spans="1:7">
      <c r="A48" s="314" t="s">
        <v>187</v>
      </c>
      <c r="B48" s="319" t="s">
        <v>188</v>
      </c>
      <c r="C48" s="332">
        <v>0</v>
      </c>
      <c r="D48" s="332">
        <v>0</v>
      </c>
      <c r="E48" s="332">
        <v>0</v>
      </c>
      <c r="F48" s="318" t="s">
        <v>122</v>
      </c>
      <c r="G48" s="318" t="s">
        <v>122</v>
      </c>
    </row>
    <row r="49" s="111" customFormat="1" ht="14.1" customHeight="1" spans="1:7">
      <c r="A49" s="314" t="s">
        <v>189</v>
      </c>
      <c r="B49" s="319" t="s">
        <v>190</v>
      </c>
      <c r="C49" s="332">
        <v>0</v>
      </c>
      <c r="D49" s="332">
        <v>0</v>
      </c>
      <c r="E49" s="332">
        <v>0</v>
      </c>
      <c r="F49" s="318" t="s">
        <v>122</v>
      </c>
      <c r="G49" s="318" t="s">
        <v>122</v>
      </c>
    </row>
    <row r="50" s="111" customFormat="1" ht="14.1" customHeight="1" spans="1:7">
      <c r="A50" s="314" t="s">
        <v>191</v>
      </c>
      <c r="B50" s="319" t="s">
        <v>192</v>
      </c>
      <c r="C50" s="332">
        <v>78</v>
      </c>
      <c r="D50" s="332">
        <v>71</v>
      </c>
      <c r="E50" s="332">
        <v>0</v>
      </c>
      <c r="F50" s="318">
        <v>0</v>
      </c>
      <c r="G50" s="318">
        <v>0</v>
      </c>
    </row>
    <row r="51" s="111" customFormat="1" ht="14.1" customHeight="1" spans="1:7">
      <c r="A51" s="314" t="s">
        <v>193</v>
      </c>
      <c r="B51" s="319" t="s">
        <v>194</v>
      </c>
      <c r="C51" s="332">
        <v>0</v>
      </c>
      <c r="D51" s="332">
        <v>0</v>
      </c>
      <c r="E51" s="332">
        <v>0</v>
      </c>
      <c r="F51" s="318" t="s">
        <v>122</v>
      </c>
      <c r="G51" s="318" t="s">
        <v>122</v>
      </c>
    </row>
    <row r="52" s="111" customFormat="1" ht="14.1" customHeight="1" spans="1:7">
      <c r="A52" s="314" t="s">
        <v>195</v>
      </c>
      <c r="B52" s="319" t="s">
        <v>196</v>
      </c>
      <c r="C52" s="332">
        <v>11940</v>
      </c>
      <c r="D52" s="332">
        <v>10167</v>
      </c>
      <c r="E52" s="332">
        <v>10291</v>
      </c>
      <c r="F52" s="318">
        <v>0.861892797319933</v>
      </c>
      <c r="G52" s="318">
        <v>1.01219632143208</v>
      </c>
    </row>
    <row r="53" s="111" customFormat="1" ht="14.1" customHeight="1" spans="1:7">
      <c r="A53" s="314" t="s">
        <v>197</v>
      </c>
      <c r="B53" s="319" t="s">
        <v>198</v>
      </c>
      <c r="C53" s="332">
        <v>0</v>
      </c>
      <c r="D53" s="332">
        <v>0</v>
      </c>
      <c r="E53" s="332">
        <v>0</v>
      </c>
      <c r="F53" s="318" t="s">
        <v>122</v>
      </c>
      <c r="G53" s="318" t="s">
        <v>122</v>
      </c>
    </row>
    <row r="54" s="111" customFormat="1" ht="14.1" customHeight="1" spans="1:7">
      <c r="A54" s="314" t="s">
        <v>199</v>
      </c>
      <c r="B54" s="319" t="s">
        <v>200</v>
      </c>
      <c r="C54" s="332">
        <v>10785</v>
      </c>
      <c r="D54" s="332">
        <v>8726</v>
      </c>
      <c r="E54" s="332">
        <v>8520</v>
      </c>
      <c r="F54" s="318">
        <v>0.789986091794159</v>
      </c>
      <c r="G54" s="318">
        <v>0.976392390556956</v>
      </c>
    </row>
    <row r="55" s="111" customFormat="1" ht="14.1" customHeight="1" spans="1:7">
      <c r="A55" s="314" t="s">
        <v>201</v>
      </c>
      <c r="B55" s="319" t="s">
        <v>202</v>
      </c>
      <c r="C55" s="332">
        <v>0</v>
      </c>
      <c r="D55" s="332">
        <v>333</v>
      </c>
      <c r="E55" s="332">
        <v>0</v>
      </c>
      <c r="F55" s="318" t="s">
        <v>122</v>
      </c>
      <c r="G55" s="318">
        <v>0</v>
      </c>
    </row>
    <row r="56" s="111" customFormat="1" ht="14.1" customHeight="1" spans="1:7">
      <c r="A56" s="314" t="s">
        <v>203</v>
      </c>
      <c r="B56" s="319" t="s">
        <v>204</v>
      </c>
      <c r="C56" s="332">
        <v>0</v>
      </c>
      <c r="D56" s="332">
        <v>0</v>
      </c>
      <c r="E56" s="332">
        <v>0</v>
      </c>
      <c r="F56" s="318" t="s">
        <v>122</v>
      </c>
      <c r="G56" s="318" t="s">
        <v>122</v>
      </c>
    </row>
    <row r="57" s="111" customFormat="1" ht="14.1" customHeight="1" spans="1:7">
      <c r="A57" s="314" t="s">
        <v>205</v>
      </c>
      <c r="B57" s="319" t="s">
        <v>206</v>
      </c>
      <c r="C57" s="332">
        <v>0</v>
      </c>
      <c r="D57" s="332">
        <v>0</v>
      </c>
      <c r="E57" s="332">
        <v>0</v>
      </c>
      <c r="F57" s="318" t="s">
        <v>122</v>
      </c>
      <c r="G57" s="318" t="s">
        <v>122</v>
      </c>
    </row>
    <row r="58" s="111" customFormat="1" ht="14.1" customHeight="1" spans="1:7">
      <c r="A58" s="314" t="s">
        <v>207</v>
      </c>
      <c r="B58" s="319" t="s">
        <v>208</v>
      </c>
      <c r="C58" s="332">
        <v>1111</v>
      </c>
      <c r="D58" s="332">
        <v>1064</v>
      </c>
      <c r="E58" s="332">
        <v>1075</v>
      </c>
      <c r="F58" s="318">
        <v>0.967596759675968</v>
      </c>
      <c r="G58" s="318">
        <v>1.01033834586466</v>
      </c>
    </row>
    <row r="59" s="111" customFormat="1" ht="14.1" customHeight="1" spans="1:7">
      <c r="A59" s="314" t="s">
        <v>209</v>
      </c>
      <c r="B59" s="319" t="s">
        <v>210</v>
      </c>
      <c r="C59" s="332">
        <v>0</v>
      </c>
      <c r="D59" s="332">
        <v>0</v>
      </c>
      <c r="E59" s="332">
        <v>0</v>
      </c>
      <c r="F59" s="318" t="s">
        <v>122</v>
      </c>
      <c r="G59" s="318" t="s">
        <v>122</v>
      </c>
    </row>
    <row r="60" s="111" customFormat="1" ht="14.1" customHeight="1" spans="1:7">
      <c r="A60" s="314" t="s">
        <v>211</v>
      </c>
      <c r="B60" s="319" t="s">
        <v>212</v>
      </c>
      <c r="C60" s="332">
        <v>0</v>
      </c>
      <c r="D60" s="332">
        <v>0</v>
      </c>
      <c r="E60" s="332">
        <v>0</v>
      </c>
      <c r="F60" s="318" t="s">
        <v>122</v>
      </c>
      <c r="G60" s="318" t="s">
        <v>122</v>
      </c>
    </row>
    <row r="61" s="111" customFormat="1" ht="14.1" customHeight="1" spans="1:7">
      <c r="A61" s="314" t="s">
        <v>213</v>
      </c>
      <c r="B61" s="319" t="s">
        <v>214</v>
      </c>
      <c r="C61" s="332">
        <v>44</v>
      </c>
      <c r="D61" s="332">
        <v>44</v>
      </c>
      <c r="E61" s="332">
        <v>56</v>
      </c>
      <c r="F61" s="318">
        <v>1.27272727272727</v>
      </c>
      <c r="G61" s="318">
        <v>1.27272727272727</v>
      </c>
    </row>
    <row r="62" s="111" customFormat="1" ht="14.1" customHeight="1" spans="1:7">
      <c r="A62" s="314" t="s">
        <v>215</v>
      </c>
      <c r="B62" s="319" t="s">
        <v>216</v>
      </c>
      <c r="C62" s="332">
        <v>0</v>
      </c>
      <c r="D62" s="332">
        <v>0</v>
      </c>
      <c r="E62" s="332">
        <v>0</v>
      </c>
      <c r="F62" s="318" t="s">
        <v>122</v>
      </c>
      <c r="G62" s="318" t="s">
        <v>122</v>
      </c>
    </row>
    <row r="63" s="111" customFormat="1" ht="14.1" customHeight="1" spans="1:7">
      <c r="A63" s="314" t="s">
        <v>217</v>
      </c>
      <c r="B63" s="319" t="s">
        <v>218</v>
      </c>
      <c r="C63" s="332">
        <v>0</v>
      </c>
      <c r="D63" s="332">
        <v>0</v>
      </c>
      <c r="E63" s="332">
        <v>640</v>
      </c>
      <c r="F63" s="318" t="s">
        <v>122</v>
      </c>
      <c r="G63" s="318" t="s">
        <v>122</v>
      </c>
    </row>
    <row r="64" s="111" customFormat="1" ht="14.1" customHeight="1" spans="1:7">
      <c r="A64" s="314" t="s">
        <v>219</v>
      </c>
      <c r="B64" s="319" t="s">
        <v>220</v>
      </c>
      <c r="C64" s="332">
        <v>100740</v>
      </c>
      <c r="D64" s="332">
        <v>93757</v>
      </c>
      <c r="E64" s="332">
        <v>91723</v>
      </c>
      <c r="F64" s="318">
        <v>0.910492356561445</v>
      </c>
      <c r="G64" s="318">
        <v>0.978305619847051</v>
      </c>
    </row>
    <row r="65" s="111" customFormat="1" ht="14.1" customHeight="1" spans="1:7">
      <c r="A65" s="314" t="s">
        <v>221</v>
      </c>
      <c r="B65" s="319" t="s">
        <v>222</v>
      </c>
      <c r="C65" s="332">
        <v>6011</v>
      </c>
      <c r="D65" s="332">
        <v>2187</v>
      </c>
      <c r="E65" s="332">
        <v>1777</v>
      </c>
      <c r="F65" s="318">
        <v>0.295624688071868</v>
      </c>
      <c r="G65" s="318">
        <v>0.812528577960677</v>
      </c>
    </row>
    <row r="66" s="111" customFormat="1" ht="14.1" customHeight="1" spans="1:7">
      <c r="A66" s="314" t="s">
        <v>223</v>
      </c>
      <c r="B66" s="319" t="s">
        <v>224</v>
      </c>
      <c r="C66" s="332">
        <v>85265</v>
      </c>
      <c r="D66" s="332">
        <v>84625</v>
      </c>
      <c r="E66" s="332">
        <v>85446</v>
      </c>
      <c r="F66" s="318">
        <v>1.00212279364335</v>
      </c>
      <c r="G66" s="318">
        <v>1.00970162481536</v>
      </c>
    </row>
    <row r="67" s="111" customFormat="1" ht="14.1" customHeight="1" spans="1:7">
      <c r="A67" s="314" t="s">
        <v>225</v>
      </c>
      <c r="B67" s="319" t="s">
        <v>226</v>
      </c>
      <c r="C67" s="332">
        <v>3283</v>
      </c>
      <c r="D67" s="332">
        <v>3953</v>
      </c>
      <c r="E67" s="332">
        <v>3948</v>
      </c>
      <c r="F67" s="318">
        <v>1.20255863539446</v>
      </c>
      <c r="G67" s="318">
        <v>0.998735137869972</v>
      </c>
    </row>
    <row r="68" s="111" customFormat="1" ht="14.1" customHeight="1" spans="1:7">
      <c r="A68" s="314" t="s">
        <v>227</v>
      </c>
      <c r="B68" s="319" t="s">
        <v>228</v>
      </c>
      <c r="C68" s="332">
        <v>0</v>
      </c>
      <c r="D68" s="332">
        <v>0</v>
      </c>
      <c r="E68" s="332">
        <v>0</v>
      </c>
      <c r="F68" s="318" t="s">
        <v>122</v>
      </c>
      <c r="G68" s="318" t="s">
        <v>122</v>
      </c>
    </row>
    <row r="69" s="111" customFormat="1" ht="14.1" customHeight="1" spans="1:7">
      <c r="A69" s="314" t="s">
        <v>229</v>
      </c>
      <c r="B69" s="319" t="s">
        <v>230</v>
      </c>
      <c r="C69" s="332">
        <v>0</v>
      </c>
      <c r="D69" s="332">
        <v>0</v>
      </c>
      <c r="E69" s="332">
        <v>0</v>
      </c>
      <c r="F69" s="318" t="s">
        <v>122</v>
      </c>
      <c r="G69" s="318" t="s">
        <v>122</v>
      </c>
    </row>
    <row r="70" s="111" customFormat="1" ht="14.1" customHeight="1" spans="1:7">
      <c r="A70" s="314" t="s">
        <v>231</v>
      </c>
      <c r="B70" s="319" t="s">
        <v>232</v>
      </c>
      <c r="C70" s="332">
        <v>0</v>
      </c>
      <c r="D70" s="332">
        <v>0</v>
      </c>
      <c r="E70" s="332">
        <v>0</v>
      </c>
      <c r="F70" s="318" t="s">
        <v>122</v>
      </c>
      <c r="G70" s="318" t="s">
        <v>122</v>
      </c>
    </row>
    <row r="71" s="111" customFormat="1" ht="14.1" customHeight="1" spans="1:7">
      <c r="A71" s="314" t="s">
        <v>233</v>
      </c>
      <c r="B71" s="319" t="s">
        <v>234</v>
      </c>
      <c r="C71" s="332">
        <v>659</v>
      </c>
      <c r="D71" s="332">
        <v>223</v>
      </c>
      <c r="E71" s="332">
        <v>268</v>
      </c>
      <c r="F71" s="318">
        <v>0.406676783004552</v>
      </c>
      <c r="G71" s="318">
        <v>1.20179372197309</v>
      </c>
    </row>
    <row r="72" s="111" customFormat="1" ht="14.1" customHeight="1" spans="1:7">
      <c r="A72" s="314" t="s">
        <v>235</v>
      </c>
      <c r="B72" s="319" t="s">
        <v>236</v>
      </c>
      <c r="C72" s="332">
        <v>266</v>
      </c>
      <c r="D72" s="332">
        <v>1012</v>
      </c>
      <c r="E72" s="332">
        <v>282</v>
      </c>
      <c r="F72" s="318">
        <v>1.06015037593985</v>
      </c>
      <c r="G72" s="318">
        <v>0.278656126482213</v>
      </c>
    </row>
    <row r="73" s="111" customFormat="1" ht="14.1" customHeight="1" spans="1:7">
      <c r="A73" s="314" t="s">
        <v>237</v>
      </c>
      <c r="B73" s="319" t="s">
        <v>238</v>
      </c>
      <c r="C73" s="332">
        <v>1441</v>
      </c>
      <c r="D73" s="332">
        <v>1662</v>
      </c>
      <c r="E73" s="332">
        <v>0</v>
      </c>
      <c r="F73" s="318">
        <v>0</v>
      </c>
      <c r="G73" s="318">
        <v>0</v>
      </c>
    </row>
    <row r="74" s="111" customFormat="1" ht="14.1" customHeight="1" spans="1:7">
      <c r="A74" s="314" t="s">
        <v>239</v>
      </c>
      <c r="B74" s="319" t="s">
        <v>240</v>
      </c>
      <c r="C74" s="332">
        <v>3815</v>
      </c>
      <c r="D74" s="332">
        <v>95</v>
      </c>
      <c r="E74" s="332">
        <v>2</v>
      </c>
      <c r="F74" s="318">
        <v>0.000524246395806029</v>
      </c>
      <c r="G74" s="318">
        <v>0.0210526315789474</v>
      </c>
    </row>
    <row r="75" s="111" customFormat="1" ht="14.1" customHeight="1" spans="1:7">
      <c r="A75" s="314" t="s">
        <v>241</v>
      </c>
      <c r="B75" s="319" t="s">
        <v>242</v>
      </c>
      <c r="C75" s="332">
        <v>1953</v>
      </c>
      <c r="D75" s="332">
        <v>20350</v>
      </c>
      <c r="E75" s="332">
        <v>10347</v>
      </c>
      <c r="F75" s="318">
        <v>5.29800307219662</v>
      </c>
      <c r="G75" s="318">
        <v>0.508452088452088</v>
      </c>
    </row>
    <row r="76" s="111" customFormat="1" ht="14.1" customHeight="1" spans="1:7">
      <c r="A76" s="314" t="s">
        <v>243</v>
      </c>
      <c r="B76" s="319" t="s">
        <v>244</v>
      </c>
      <c r="C76" s="332">
        <v>0</v>
      </c>
      <c r="D76" s="332">
        <v>20044</v>
      </c>
      <c r="E76" s="332">
        <v>10000</v>
      </c>
      <c r="F76" s="318" t="s">
        <v>122</v>
      </c>
      <c r="G76" s="318">
        <v>0.498902414687687</v>
      </c>
    </row>
    <row r="77" s="111" customFormat="1" ht="14.1" customHeight="1" spans="1:7">
      <c r="A77" s="314" t="s">
        <v>245</v>
      </c>
      <c r="B77" s="319" t="s">
        <v>246</v>
      </c>
      <c r="C77" s="332">
        <v>0</v>
      </c>
      <c r="D77" s="332">
        <v>0</v>
      </c>
      <c r="E77" s="332">
        <v>0</v>
      </c>
      <c r="F77" s="318" t="s">
        <v>122</v>
      </c>
      <c r="G77" s="318" t="s">
        <v>122</v>
      </c>
    </row>
    <row r="78" s="111" customFormat="1" ht="14.1" customHeight="1" spans="1:7">
      <c r="A78" s="314" t="s">
        <v>247</v>
      </c>
      <c r="B78" s="319" t="s">
        <v>248</v>
      </c>
      <c r="C78" s="332">
        <v>0</v>
      </c>
      <c r="D78" s="332">
        <v>33</v>
      </c>
      <c r="E78" s="332">
        <v>0</v>
      </c>
      <c r="F78" s="318" t="s">
        <v>122</v>
      </c>
      <c r="G78" s="318">
        <v>0</v>
      </c>
    </row>
    <row r="79" s="111" customFormat="1" ht="14.1" customHeight="1" spans="1:7">
      <c r="A79" s="314" t="s">
        <v>249</v>
      </c>
      <c r="B79" s="319" t="s">
        <v>250</v>
      </c>
      <c r="C79" s="332">
        <v>282</v>
      </c>
      <c r="D79" s="332">
        <v>270</v>
      </c>
      <c r="E79" s="332">
        <v>311</v>
      </c>
      <c r="F79" s="318">
        <v>1.10283687943262</v>
      </c>
      <c r="G79" s="318">
        <v>1.15185185185185</v>
      </c>
    </row>
    <row r="80" s="111" customFormat="1" ht="14.1" customHeight="1" spans="1:7">
      <c r="A80" s="314" t="s">
        <v>251</v>
      </c>
      <c r="B80" s="319" t="s">
        <v>252</v>
      </c>
      <c r="C80" s="332">
        <v>0</v>
      </c>
      <c r="D80" s="332">
        <v>0</v>
      </c>
      <c r="E80" s="332">
        <v>0</v>
      </c>
      <c r="F80" s="318" t="s">
        <v>122</v>
      </c>
      <c r="G80" s="318" t="s">
        <v>122</v>
      </c>
    </row>
    <row r="81" s="111" customFormat="1" ht="14.1" customHeight="1" spans="1:7">
      <c r="A81" s="314" t="s">
        <v>253</v>
      </c>
      <c r="B81" s="319" t="s">
        <v>254</v>
      </c>
      <c r="C81" s="332">
        <v>0</v>
      </c>
      <c r="D81" s="332">
        <v>0</v>
      </c>
      <c r="E81" s="332">
        <v>0</v>
      </c>
      <c r="F81" s="318" t="s">
        <v>122</v>
      </c>
      <c r="G81" s="318" t="s">
        <v>122</v>
      </c>
    </row>
    <row r="82" s="111" customFormat="1" ht="14.1" customHeight="1" spans="1:7">
      <c r="A82" s="314" t="s">
        <v>255</v>
      </c>
      <c r="B82" s="319" t="s">
        <v>256</v>
      </c>
      <c r="C82" s="332">
        <v>0</v>
      </c>
      <c r="D82" s="332">
        <v>0</v>
      </c>
      <c r="E82" s="332">
        <v>0</v>
      </c>
      <c r="F82" s="318" t="s">
        <v>122</v>
      </c>
      <c r="G82" s="318" t="s">
        <v>122</v>
      </c>
    </row>
    <row r="83" s="111" customFormat="1" ht="14.1" customHeight="1" spans="1:7">
      <c r="A83" s="314" t="s">
        <v>257</v>
      </c>
      <c r="B83" s="319" t="s">
        <v>258</v>
      </c>
      <c r="C83" s="332">
        <v>0</v>
      </c>
      <c r="D83" s="332">
        <v>0</v>
      </c>
      <c r="E83" s="332">
        <v>0</v>
      </c>
      <c r="F83" s="318" t="s">
        <v>122</v>
      </c>
      <c r="G83" s="318" t="s">
        <v>122</v>
      </c>
    </row>
    <row r="84" s="111" customFormat="1" ht="14.1" customHeight="1" spans="1:7">
      <c r="A84" s="314" t="s">
        <v>259</v>
      </c>
      <c r="B84" s="319" t="s">
        <v>260</v>
      </c>
      <c r="C84" s="332">
        <v>0</v>
      </c>
      <c r="D84" s="332">
        <v>0</v>
      </c>
      <c r="E84" s="332">
        <v>0</v>
      </c>
      <c r="F84" s="318" t="s">
        <v>122</v>
      </c>
      <c r="G84" s="318" t="s">
        <v>122</v>
      </c>
    </row>
    <row r="85" s="111" customFormat="1" ht="14.1" customHeight="1" spans="1:7">
      <c r="A85" s="314" t="s">
        <v>261</v>
      </c>
      <c r="B85" s="319" t="s">
        <v>262</v>
      </c>
      <c r="C85" s="332">
        <v>1671</v>
      </c>
      <c r="D85" s="332">
        <v>3</v>
      </c>
      <c r="E85" s="332">
        <v>36</v>
      </c>
      <c r="F85" s="318">
        <v>0.0215439856373429</v>
      </c>
      <c r="G85" s="318">
        <v>12</v>
      </c>
    </row>
    <row r="86" s="111" customFormat="1" ht="14.1" customHeight="1" spans="1:7">
      <c r="A86" s="314" t="s">
        <v>263</v>
      </c>
      <c r="B86" s="319" t="s">
        <v>264</v>
      </c>
      <c r="C86" s="332">
        <v>1951</v>
      </c>
      <c r="D86" s="332">
        <v>3005</v>
      </c>
      <c r="E86" s="332">
        <v>1877</v>
      </c>
      <c r="F86" s="318">
        <v>0.962070732957458</v>
      </c>
      <c r="G86" s="318">
        <v>0.624625623960067</v>
      </c>
    </row>
    <row r="87" s="111" customFormat="1" ht="14.1" customHeight="1" spans="1:7">
      <c r="A87" s="314" t="s">
        <v>265</v>
      </c>
      <c r="B87" s="319" t="s">
        <v>266</v>
      </c>
      <c r="C87" s="332">
        <v>1445</v>
      </c>
      <c r="D87" s="332">
        <v>2105</v>
      </c>
      <c r="E87" s="332">
        <v>1287</v>
      </c>
      <c r="F87" s="318">
        <v>0.890657439446367</v>
      </c>
      <c r="G87" s="318">
        <v>0.611401425178147</v>
      </c>
    </row>
    <row r="88" s="111" customFormat="1" ht="14.1" customHeight="1" spans="1:7">
      <c r="A88" s="314" t="s">
        <v>267</v>
      </c>
      <c r="B88" s="319" t="s">
        <v>268</v>
      </c>
      <c r="C88" s="332">
        <v>134</v>
      </c>
      <c r="D88" s="332">
        <v>420</v>
      </c>
      <c r="E88" s="332">
        <v>138</v>
      </c>
      <c r="F88" s="318">
        <v>1.02985074626866</v>
      </c>
      <c r="G88" s="318">
        <v>0.328571428571429</v>
      </c>
    </row>
    <row r="89" s="111" customFormat="1" ht="14.1" customHeight="1" spans="1:7">
      <c r="A89" s="314" t="s">
        <v>269</v>
      </c>
      <c r="B89" s="319" t="s">
        <v>270</v>
      </c>
      <c r="C89" s="332">
        <v>0</v>
      </c>
      <c r="D89" s="332">
        <v>25</v>
      </c>
      <c r="E89" s="332">
        <v>0</v>
      </c>
      <c r="F89" s="318" t="s">
        <v>122</v>
      </c>
      <c r="G89" s="318">
        <v>0</v>
      </c>
    </row>
    <row r="90" s="111" customFormat="1" ht="14.1" customHeight="1" spans="1:7">
      <c r="A90" s="314" t="s">
        <v>271</v>
      </c>
      <c r="B90" s="319" t="s">
        <v>272</v>
      </c>
      <c r="C90" s="332">
        <v>0</v>
      </c>
      <c r="D90" s="332">
        <v>0</v>
      </c>
      <c r="E90" s="332">
        <v>0</v>
      </c>
      <c r="F90" s="318" t="s">
        <v>122</v>
      </c>
      <c r="G90" s="318" t="s">
        <v>122</v>
      </c>
    </row>
    <row r="91" s="111" customFormat="1" ht="14.1" customHeight="1" spans="1:7">
      <c r="A91" s="314" t="s">
        <v>273</v>
      </c>
      <c r="B91" s="319" t="s">
        <v>274</v>
      </c>
      <c r="C91" s="332">
        <v>372</v>
      </c>
      <c r="D91" s="332">
        <v>434</v>
      </c>
      <c r="E91" s="332">
        <v>452</v>
      </c>
      <c r="F91" s="318">
        <v>1.21505376344086</v>
      </c>
      <c r="G91" s="318">
        <v>1.04147465437788</v>
      </c>
    </row>
    <row r="92" s="111" customFormat="1" ht="14.1" customHeight="1" spans="1:7">
      <c r="A92" s="314" t="s">
        <v>275</v>
      </c>
      <c r="B92" s="319" t="s">
        <v>276</v>
      </c>
      <c r="C92" s="332">
        <v>0</v>
      </c>
      <c r="D92" s="332">
        <v>21</v>
      </c>
      <c r="E92" s="332">
        <v>0</v>
      </c>
      <c r="F92" s="318" t="s">
        <v>122</v>
      </c>
      <c r="G92" s="318">
        <v>0</v>
      </c>
    </row>
    <row r="93" s="111" customFormat="1" ht="14.1" customHeight="1" spans="1:7">
      <c r="A93" s="314" t="s">
        <v>277</v>
      </c>
      <c r="B93" s="319" t="s">
        <v>278</v>
      </c>
      <c r="C93" s="332">
        <v>90717</v>
      </c>
      <c r="D93" s="332">
        <v>80969</v>
      </c>
      <c r="E93" s="332">
        <v>91162</v>
      </c>
      <c r="F93" s="318">
        <v>1.00490536503632</v>
      </c>
      <c r="G93" s="318">
        <v>1.12588768541047</v>
      </c>
    </row>
    <row r="94" s="111" customFormat="1" ht="14.1" customHeight="1" spans="1:7">
      <c r="A94" s="314" t="s">
        <v>279</v>
      </c>
      <c r="B94" s="319" t="s">
        <v>280</v>
      </c>
      <c r="C94" s="332">
        <v>788</v>
      </c>
      <c r="D94" s="332">
        <v>956</v>
      </c>
      <c r="E94" s="332">
        <v>893</v>
      </c>
      <c r="F94" s="318">
        <v>1.13324873096447</v>
      </c>
      <c r="G94" s="318">
        <v>0.934100418410042</v>
      </c>
    </row>
    <row r="95" s="111" customFormat="1" ht="14.1" customHeight="1" spans="1:7">
      <c r="A95" s="314" t="s">
        <v>281</v>
      </c>
      <c r="B95" s="319" t="s">
        <v>282</v>
      </c>
      <c r="C95" s="332">
        <v>362</v>
      </c>
      <c r="D95" s="332">
        <v>357</v>
      </c>
      <c r="E95" s="332">
        <v>261</v>
      </c>
      <c r="F95" s="318">
        <v>0.720994475138122</v>
      </c>
      <c r="G95" s="318">
        <v>0.73109243697479</v>
      </c>
    </row>
    <row r="96" s="111" customFormat="1" ht="14.1" customHeight="1" spans="1:7">
      <c r="A96" s="314" t="s">
        <v>283</v>
      </c>
      <c r="B96" s="319" t="s">
        <v>284</v>
      </c>
      <c r="C96" s="332">
        <v>49282</v>
      </c>
      <c r="D96" s="332">
        <v>39519</v>
      </c>
      <c r="E96" s="332">
        <v>49987</v>
      </c>
      <c r="F96" s="318">
        <v>1.01430542591616</v>
      </c>
      <c r="G96" s="318">
        <v>1.26488524507199</v>
      </c>
    </row>
    <row r="97" s="111" customFormat="1" ht="14.1" customHeight="1" spans="1:7">
      <c r="A97" s="314" t="s">
        <v>285</v>
      </c>
      <c r="B97" s="319" t="s">
        <v>286</v>
      </c>
      <c r="C97" s="332">
        <v>0</v>
      </c>
      <c r="D97" s="332">
        <v>0</v>
      </c>
      <c r="E97" s="332">
        <v>0</v>
      </c>
      <c r="F97" s="318" t="s">
        <v>122</v>
      </c>
      <c r="G97" s="318" t="s">
        <v>122</v>
      </c>
    </row>
    <row r="98" s="111" customFormat="1" ht="14.1" customHeight="1" spans="1:7">
      <c r="A98" s="314" t="s">
        <v>287</v>
      </c>
      <c r="B98" s="319" t="s">
        <v>288</v>
      </c>
      <c r="C98" s="332">
        <v>1299</v>
      </c>
      <c r="D98" s="332">
        <v>1687</v>
      </c>
      <c r="E98" s="332">
        <v>1148</v>
      </c>
      <c r="F98" s="318">
        <v>0.883756735950731</v>
      </c>
      <c r="G98" s="318">
        <v>0.680497925311203</v>
      </c>
    </row>
    <row r="99" s="111" customFormat="1" ht="14.1" customHeight="1" spans="1:7">
      <c r="A99" s="314" t="s">
        <v>289</v>
      </c>
      <c r="B99" s="319" t="s">
        <v>290</v>
      </c>
      <c r="C99" s="332">
        <v>6249</v>
      </c>
      <c r="D99" s="332">
        <v>6655</v>
      </c>
      <c r="E99" s="332">
        <v>6413</v>
      </c>
      <c r="F99" s="318">
        <v>1.02624419907185</v>
      </c>
      <c r="G99" s="318">
        <v>0.963636363636364</v>
      </c>
    </row>
    <row r="100" s="111" customFormat="1" ht="14.1" customHeight="1" spans="1:7">
      <c r="A100" s="314" t="s">
        <v>291</v>
      </c>
      <c r="B100" s="319" t="s">
        <v>292</v>
      </c>
      <c r="C100" s="332">
        <v>615</v>
      </c>
      <c r="D100" s="332">
        <v>628</v>
      </c>
      <c r="E100" s="332">
        <v>589</v>
      </c>
      <c r="F100" s="318">
        <v>0.957723577235772</v>
      </c>
      <c r="G100" s="318">
        <v>0.937898089171974</v>
      </c>
    </row>
    <row r="101" s="111" customFormat="1" ht="14.1" customHeight="1" spans="1:7">
      <c r="A101" s="314" t="s">
        <v>293</v>
      </c>
      <c r="B101" s="319" t="s">
        <v>294</v>
      </c>
      <c r="C101" s="332">
        <v>2131</v>
      </c>
      <c r="D101" s="332">
        <v>1976</v>
      </c>
      <c r="E101" s="332">
        <v>2104</v>
      </c>
      <c r="F101" s="318">
        <v>0.987329892069451</v>
      </c>
      <c r="G101" s="318">
        <v>1.06477732793522</v>
      </c>
    </row>
    <row r="102" s="111" customFormat="1" ht="14.1" customHeight="1" spans="1:7">
      <c r="A102" s="314" t="s">
        <v>295</v>
      </c>
      <c r="B102" s="319" t="s">
        <v>296</v>
      </c>
      <c r="C102" s="332">
        <v>2037</v>
      </c>
      <c r="D102" s="332">
        <v>2470</v>
      </c>
      <c r="E102" s="332">
        <v>2240</v>
      </c>
      <c r="F102" s="318">
        <v>1.09965635738832</v>
      </c>
      <c r="G102" s="318">
        <v>0.906882591093117</v>
      </c>
    </row>
    <row r="103" s="111" customFormat="1" ht="14.1" customHeight="1" spans="1:7">
      <c r="A103" s="314" t="s">
        <v>297</v>
      </c>
      <c r="B103" s="319" t="s">
        <v>298</v>
      </c>
      <c r="C103" s="332">
        <v>82</v>
      </c>
      <c r="D103" s="332">
        <v>71</v>
      </c>
      <c r="E103" s="332">
        <v>74</v>
      </c>
      <c r="F103" s="318">
        <v>0.902439024390244</v>
      </c>
      <c r="G103" s="318">
        <v>1.04225352112676</v>
      </c>
    </row>
    <row r="104" s="111" customFormat="1" ht="14.1" customHeight="1" spans="1:7">
      <c r="A104" s="314" t="s">
        <v>299</v>
      </c>
      <c r="B104" s="319" t="s">
        <v>300</v>
      </c>
      <c r="C104" s="332">
        <v>16275</v>
      </c>
      <c r="D104" s="332">
        <v>17228</v>
      </c>
      <c r="E104" s="332">
        <v>16239</v>
      </c>
      <c r="F104" s="318">
        <v>0.99778801843318</v>
      </c>
      <c r="G104" s="318">
        <v>0.942593452519155</v>
      </c>
    </row>
    <row r="105" s="111" customFormat="1" ht="14.1" customHeight="1" spans="1:7">
      <c r="A105" s="314" t="s">
        <v>301</v>
      </c>
      <c r="B105" s="319" t="s">
        <v>302</v>
      </c>
      <c r="C105" s="332">
        <v>427</v>
      </c>
      <c r="D105" s="332">
        <v>340</v>
      </c>
      <c r="E105" s="332">
        <v>417</v>
      </c>
      <c r="F105" s="318">
        <v>0.976580796252927</v>
      </c>
      <c r="G105" s="318">
        <v>1.22647058823529</v>
      </c>
    </row>
    <row r="106" s="111" customFormat="1" ht="14.1" customHeight="1" spans="1:7">
      <c r="A106" s="314" t="s">
        <v>303</v>
      </c>
      <c r="B106" s="319" t="s">
        <v>304</v>
      </c>
      <c r="C106" s="332">
        <v>3520</v>
      </c>
      <c r="D106" s="332">
        <v>2738</v>
      </c>
      <c r="E106" s="332">
        <v>3162</v>
      </c>
      <c r="F106" s="318">
        <v>0.898295454545455</v>
      </c>
      <c r="G106" s="318">
        <v>1.15485756026297</v>
      </c>
    </row>
    <row r="107" s="111" customFormat="1" ht="14.1" customHeight="1" spans="1:7">
      <c r="A107" s="314" t="s">
        <v>305</v>
      </c>
      <c r="B107" s="319" t="s">
        <v>306</v>
      </c>
      <c r="C107" s="332">
        <v>0</v>
      </c>
      <c r="D107" s="332">
        <v>0</v>
      </c>
      <c r="E107" s="332">
        <v>0</v>
      </c>
      <c r="F107" s="318" t="s">
        <v>122</v>
      </c>
      <c r="G107" s="318" t="s">
        <v>122</v>
      </c>
    </row>
    <row r="108" s="111" customFormat="1" ht="14.1" customHeight="1" spans="1:7">
      <c r="A108" s="314" t="s">
        <v>307</v>
      </c>
      <c r="B108" s="319" t="s">
        <v>308</v>
      </c>
      <c r="C108" s="332">
        <v>797</v>
      </c>
      <c r="D108" s="332">
        <v>16</v>
      </c>
      <c r="E108" s="332">
        <v>0</v>
      </c>
      <c r="F108" s="318">
        <v>0</v>
      </c>
      <c r="G108" s="318">
        <v>0</v>
      </c>
    </row>
    <row r="109" s="111" customFormat="1" ht="14.1" customHeight="1" spans="1:7">
      <c r="A109" s="314" t="s">
        <v>309</v>
      </c>
      <c r="B109" s="319" t="s">
        <v>310</v>
      </c>
      <c r="C109" s="332">
        <v>5912</v>
      </c>
      <c r="D109" s="332">
        <v>5024</v>
      </c>
      <c r="E109" s="332">
        <v>5861</v>
      </c>
      <c r="F109" s="318">
        <v>0.99137347767253</v>
      </c>
      <c r="G109" s="318">
        <v>1.16660031847134</v>
      </c>
    </row>
    <row r="110" s="111" customFormat="1" ht="14.1" customHeight="1" spans="1:7">
      <c r="A110" s="314" t="s">
        <v>311</v>
      </c>
      <c r="B110" s="319" t="s">
        <v>312</v>
      </c>
      <c r="C110" s="332">
        <v>0</v>
      </c>
      <c r="D110" s="332">
        <v>0</v>
      </c>
      <c r="E110" s="332">
        <v>0</v>
      </c>
      <c r="F110" s="318" t="s">
        <v>122</v>
      </c>
      <c r="G110" s="318" t="s">
        <v>122</v>
      </c>
    </row>
    <row r="111" s="111" customFormat="1" ht="14.1" customHeight="1" spans="1:7">
      <c r="A111" s="314" t="s">
        <v>313</v>
      </c>
      <c r="B111" s="319" t="s">
        <v>314</v>
      </c>
      <c r="C111" s="332">
        <v>351</v>
      </c>
      <c r="D111" s="332">
        <v>339</v>
      </c>
      <c r="E111" s="332">
        <v>396</v>
      </c>
      <c r="F111" s="318">
        <v>1.12820512820513</v>
      </c>
      <c r="G111" s="318">
        <v>1.16814159292035</v>
      </c>
    </row>
    <row r="112" s="111" customFormat="1" ht="14.1" customHeight="1" spans="1:7">
      <c r="A112" s="314" t="s">
        <v>315</v>
      </c>
      <c r="B112" s="319" t="s">
        <v>316</v>
      </c>
      <c r="C112" s="332">
        <v>0</v>
      </c>
      <c r="D112" s="332">
        <v>0</v>
      </c>
      <c r="E112" s="332">
        <v>0</v>
      </c>
      <c r="F112" s="318" t="s">
        <v>122</v>
      </c>
      <c r="G112" s="318" t="s">
        <v>122</v>
      </c>
    </row>
    <row r="113" s="111" customFormat="1" ht="14.1" customHeight="1" spans="1:7">
      <c r="A113" s="314" t="s">
        <v>317</v>
      </c>
      <c r="B113" s="319" t="s">
        <v>318</v>
      </c>
      <c r="C113" s="332">
        <v>590</v>
      </c>
      <c r="D113" s="332">
        <v>965</v>
      </c>
      <c r="E113" s="332">
        <v>1378</v>
      </c>
      <c r="F113" s="318">
        <v>2.33559322033898</v>
      </c>
      <c r="G113" s="318">
        <v>1.4279792746114</v>
      </c>
    </row>
    <row r="114" s="111" customFormat="1" ht="14.1" customHeight="1" spans="1:7">
      <c r="A114" s="314" t="s">
        <v>319</v>
      </c>
      <c r="B114" s="319" t="s">
        <v>320</v>
      </c>
      <c r="C114" s="332">
        <v>25483</v>
      </c>
      <c r="D114" s="332">
        <v>25302</v>
      </c>
      <c r="E114" s="332">
        <v>25467</v>
      </c>
      <c r="F114" s="318">
        <v>0.999372130439901</v>
      </c>
      <c r="G114" s="318">
        <v>1.00652122361869</v>
      </c>
    </row>
    <row r="115" s="111" customFormat="1" ht="14.1" customHeight="1" spans="1:7">
      <c r="A115" s="314" t="s">
        <v>321</v>
      </c>
      <c r="B115" s="319" t="s">
        <v>322</v>
      </c>
      <c r="C115" s="332">
        <v>575</v>
      </c>
      <c r="D115" s="332">
        <v>576</v>
      </c>
      <c r="E115" s="332">
        <v>376</v>
      </c>
      <c r="F115" s="318">
        <v>0.653913043478261</v>
      </c>
      <c r="G115" s="318">
        <v>0.652777777777778</v>
      </c>
    </row>
    <row r="116" s="111" customFormat="1" ht="14.1" customHeight="1" spans="1:7">
      <c r="A116" s="314" t="s">
        <v>323</v>
      </c>
      <c r="B116" s="319" t="s">
        <v>324</v>
      </c>
      <c r="C116" s="332">
        <v>141</v>
      </c>
      <c r="D116" s="332">
        <v>439</v>
      </c>
      <c r="E116" s="332">
        <v>175</v>
      </c>
      <c r="F116" s="318">
        <v>1.24113475177305</v>
      </c>
      <c r="G116" s="318">
        <v>0.398633257403189</v>
      </c>
    </row>
    <row r="117" s="111" customFormat="1" ht="14.1" customHeight="1" spans="1:7">
      <c r="A117" s="314" t="s">
        <v>325</v>
      </c>
      <c r="B117" s="319" t="s">
        <v>326</v>
      </c>
      <c r="C117" s="332">
        <v>340</v>
      </c>
      <c r="D117" s="332">
        <v>328</v>
      </c>
      <c r="E117" s="332">
        <v>656</v>
      </c>
      <c r="F117" s="318">
        <v>1.92941176470588</v>
      </c>
      <c r="G117" s="318">
        <v>2</v>
      </c>
    </row>
    <row r="118" s="111" customFormat="1" ht="14.1" customHeight="1" spans="1:7">
      <c r="A118" s="314" t="s">
        <v>327</v>
      </c>
      <c r="B118" s="319" t="s">
        <v>328</v>
      </c>
      <c r="C118" s="332">
        <v>5580</v>
      </c>
      <c r="D118" s="332">
        <v>5853</v>
      </c>
      <c r="E118" s="332">
        <v>5038</v>
      </c>
      <c r="F118" s="318">
        <v>0.902867383512545</v>
      </c>
      <c r="G118" s="318">
        <v>0.860755168289766</v>
      </c>
    </row>
    <row r="119" s="111" customFormat="1" ht="14.1" customHeight="1" spans="1:7">
      <c r="A119" s="314" t="s">
        <v>329</v>
      </c>
      <c r="B119" s="319" t="s">
        <v>330</v>
      </c>
      <c r="C119" s="332">
        <v>2701</v>
      </c>
      <c r="D119" s="332">
        <v>2671</v>
      </c>
      <c r="E119" s="332">
        <v>1354</v>
      </c>
      <c r="F119" s="318">
        <v>0.50129581636431</v>
      </c>
      <c r="G119" s="318">
        <v>0.506926244852115</v>
      </c>
    </row>
    <row r="120" s="111" customFormat="1" ht="14.1" customHeight="1" spans="1:7">
      <c r="A120" s="314" t="s">
        <v>331</v>
      </c>
      <c r="B120" s="319" t="s">
        <v>332</v>
      </c>
      <c r="C120" s="332">
        <v>4490</v>
      </c>
      <c r="D120" s="332">
        <v>4479</v>
      </c>
      <c r="E120" s="332">
        <v>4971</v>
      </c>
      <c r="F120" s="318">
        <v>1.10712694877506</v>
      </c>
      <c r="G120" s="318">
        <v>1.1098459477562</v>
      </c>
    </row>
    <row r="121" s="111" customFormat="1" ht="14.1" customHeight="1" spans="1:7">
      <c r="A121" s="314" t="s">
        <v>333</v>
      </c>
      <c r="B121" s="319" t="s">
        <v>334</v>
      </c>
      <c r="C121" s="332">
        <v>3181</v>
      </c>
      <c r="D121" s="332">
        <v>3106</v>
      </c>
      <c r="E121" s="332">
        <v>3239</v>
      </c>
      <c r="F121" s="318">
        <v>1.01823325998114</v>
      </c>
      <c r="G121" s="318">
        <v>1.0428203477141</v>
      </c>
    </row>
    <row r="122" s="111" customFormat="1" ht="14.1" customHeight="1" spans="1:7">
      <c r="A122" s="314" t="s">
        <v>335</v>
      </c>
      <c r="B122" s="319" t="s">
        <v>336</v>
      </c>
      <c r="C122" s="332">
        <v>3780</v>
      </c>
      <c r="D122" s="332">
        <v>3997</v>
      </c>
      <c r="E122" s="332">
        <v>3101</v>
      </c>
      <c r="F122" s="318">
        <v>0.82037037037037</v>
      </c>
      <c r="G122" s="318">
        <v>0.775831873905429</v>
      </c>
    </row>
    <row r="123" s="111" customFormat="1" ht="14.1" customHeight="1" spans="1:7">
      <c r="A123" s="314" t="s">
        <v>337</v>
      </c>
      <c r="B123" s="319" t="s">
        <v>338</v>
      </c>
      <c r="C123" s="332">
        <v>95</v>
      </c>
      <c r="D123" s="332">
        <v>87</v>
      </c>
      <c r="E123" s="332">
        <v>86</v>
      </c>
      <c r="F123" s="318">
        <v>0.905263157894737</v>
      </c>
      <c r="G123" s="318">
        <v>0.988505747126437</v>
      </c>
    </row>
    <row r="124" s="111" customFormat="1" ht="14.1" customHeight="1" spans="1:7">
      <c r="A124" s="314" t="s">
        <v>339</v>
      </c>
      <c r="B124" s="319" t="s">
        <v>340</v>
      </c>
      <c r="C124" s="332">
        <v>422</v>
      </c>
      <c r="D124" s="332">
        <v>427</v>
      </c>
      <c r="E124" s="332">
        <v>506</v>
      </c>
      <c r="F124" s="318">
        <v>1.19905213270142</v>
      </c>
      <c r="G124" s="318">
        <v>1.18501170960187</v>
      </c>
    </row>
    <row r="125" s="111" customFormat="1" ht="14.1" customHeight="1" spans="1:7">
      <c r="A125" s="314" t="s">
        <v>341</v>
      </c>
      <c r="B125" s="319" t="s">
        <v>342</v>
      </c>
      <c r="C125" s="332">
        <v>168</v>
      </c>
      <c r="D125" s="332">
        <v>168</v>
      </c>
      <c r="E125" s="332">
        <v>10</v>
      </c>
      <c r="F125" s="318">
        <v>0.0595238095238095</v>
      </c>
      <c r="G125" s="318">
        <v>0.0595238095238095</v>
      </c>
    </row>
    <row r="126" s="111" customFormat="1" ht="14.1" customHeight="1" spans="1:7">
      <c r="A126" s="314" t="s">
        <v>343</v>
      </c>
      <c r="B126" s="319" t="s">
        <v>344</v>
      </c>
      <c r="C126" s="332">
        <v>0</v>
      </c>
      <c r="D126" s="332">
        <v>0</v>
      </c>
      <c r="E126" s="332">
        <v>0</v>
      </c>
      <c r="F126" s="318" t="s">
        <v>122</v>
      </c>
      <c r="G126" s="318" t="s">
        <v>122</v>
      </c>
    </row>
    <row r="127" s="111" customFormat="1" ht="14.1" customHeight="1" spans="1:7">
      <c r="A127" s="314" t="s">
        <v>345</v>
      </c>
      <c r="B127" s="319" t="s">
        <v>346</v>
      </c>
      <c r="C127" s="332">
        <v>0</v>
      </c>
      <c r="D127" s="332">
        <v>0</v>
      </c>
      <c r="E127" s="332">
        <v>3476</v>
      </c>
      <c r="F127" s="318" t="s">
        <v>122</v>
      </c>
      <c r="G127" s="318" t="s">
        <v>122</v>
      </c>
    </row>
    <row r="128" s="111" customFormat="1" ht="14.1" customHeight="1" spans="1:7">
      <c r="A128" s="314" t="s">
        <v>347</v>
      </c>
      <c r="B128" s="319" t="s">
        <v>348</v>
      </c>
      <c r="C128" s="332">
        <v>4010</v>
      </c>
      <c r="D128" s="332">
        <v>3171</v>
      </c>
      <c r="E128" s="332">
        <v>2479</v>
      </c>
      <c r="F128" s="318">
        <v>0.618204488778055</v>
      </c>
      <c r="G128" s="318">
        <v>0.781772311573636</v>
      </c>
    </row>
    <row r="129" s="111" customFormat="1" ht="14.1" customHeight="1" spans="1:7">
      <c r="A129" s="314" t="s">
        <v>349</v>
      </c>
      <c r="B129" s="319" t="s">
        <v>350</v>
      </c>
      <c r="C129" s="332">
        <v>5127</v>
      </c>
      <c r="D129" s="332">
        <v>5338</v>
      </c>
      <c r="E129" s="332">
        <v>4612</v>
      </c>
      <c r="F129" s="318">
        <v>0.899551394577726</v>
      </c>
      <c r="G129" s="318">
        <v>0.86399400524541</v>
      </c>
    </row>
    <row r="130" s="111" customFormat="1" ht="14.1" customHeight="1" spans="1:7">
      <c r="A130" s="314" t="s">
        <v>351</v>
      </c>
      <c r="B130" s="319" t="s">
        <v>352</v>
      </c>
      <c r="C130" s="332">
        <v>0</v>
      </c>
      <c r="D130" s="332">
        <v>973</v>
      </c>
      <c r="E130" s="332">
        <v>0</v>
      </c>
      <c r="F130" s="318" t="s">
        <v>122</v>
      </c>
      <c r="G130" s="318">
        <v>0</v>
      </c>
    </row>
    <row r="131" s="111" customFormat="1" ht="14.1" customHeight="1" spans="1:7">
      <c r="A131" s="314" t="s">
        <v>353</v>
      </c>
      <c r="B131" s="319" t="s">
        <v>354</v>
      </c>
      <c r="C131" s="332">
        <v>0</v>
      </c>
      <c r="D131" s="332">
        <v>0</v>
      </c>
      <c r="E131" s="332">
        <v>0</v>
      </c>
      <c r="F131" s="318" t="s">
        <v>122</v>
      </c>
      <c r="G131" s="318" t="s">
        <v>122</v>
      </c>
    </row>
    <row r="132" s="111" customFormat="1" ht="14.1" customHeight="1" spans="1:7">
      <c r="A132" s="314" t="s">
        <v>355</v>
      </c>
      <c r="B132" s="319" t="s">
        <v>356</v>
      </c>
      <c r="C132" s="332">
        <v>2707</v>
      </c>
      <c r="D132" s="332">
        <v>2432</v>
      </c>
      <c r="E132" s="332">
        <v>1569</v>
      </c>
      <c r="F132" s="318">
        <v>0.579608422608053</v>
      </c>
      <c r="G132" s="318">
        <v>0.645148026315789</v>
      </c>
    </row>
    <row r="133" s="111" customFormat="1" ht="14.1" customHeight="1" spans="1:7">
      <c r="A133" s="314" t="s">
        <v>357</v>
      </c>
      <c r="B133" s="319" t="s">
        <v>358</v>
      </c>
      <c r="C133" s="332">
        <v>2275</v>
      </c>
      <c r="D133" s="332">
        <v>1737</v>
      </c>
      <c r="E133" s="332">
        <v>2250</v>
      </c>
      <c r="F133" s="318">
        <v>0.989010989010989</v>
      </c>
      <c r="G133" s="318">
        <v>1.29533678756477</v>
      </c>
    </row>
    <row r="134" s="111" customFormat="1" ht="14.1" customHeight="1" spans="1:7">
      <c r="A134" s="314" t="s">
        <v>359</v>
      </c>
      <c r="B134" s="319" t="s">
        <v>360</v>
      </c>
      <c r="C134" s="332">
        <v>145</v>
      </c>
      <c r="D134" s="332">
        <v>136</v>
      </c>
      <c r="E134" s="332">
        <v>793</v>
      </c>
      <c r="F134" s="318">
        <v>5.46896551724138</v>
      </c>
      <c r="G134" s="318">
        <v>5.83088235294118</v>
      </c>
    </row>
    <row r="135" s="111" customFormat="1" ht="14.1" customHeight="1" spans="1:7">
      <c r="A135" s="314" t="s">
        <v>361</v>
      </c>
      <c r="B135" s="319" t="s">
        <v>362</v>
      </c>
      <c r="C135" s="332">
        <v>0</v>
      </c>
      <c r="D135" s="332">
        <v>0</v>
      </c>
      <c r="E135" s="332">
        <v>0</v>
      </c>
      <c r="F135" s="318" t="s">
        <v>122</v>
      </c>
      <c r="G135" s="318" t="s">
        <v>122</v>
      </c>
    </row>
    <row r="136" s="111" customFormat="1" ht="14.1" customHeight="1" spans="1:7">
      <c r="A136" s="314" t="s">
        <v>363</v>
      </c>
      <c r="B136" s="319" t="s">
        <v>364</v>
      </c>
      <c r="C136" s="332">
        <v>0</v>
      </c>
      <c r="D136" s="332">
        <v>0</v>
      </c>
      <c r="E136" s="332">
        <v>0</v>
      </c>
      <c r="F136" s="318" t="s">
        <v>122</v>
      </c>
      <c r="G136" s="318" t="s">
        <v>122</v>
      </c>
    </row>
    <row r="137" s="111" customFormat="1" ht="14.1" customHeight="1" spans="1:7">
      <c r="A137" s="314" t="s">
        <v>365</v>
      </c>
      <c r="B137" s="319" t="s">
        <v>366</v>
      </c>
      <c r="C137" s="332">
        <v>0</v>
      </c>
      <c r="D137" s="332">
        <v>0</v>
      </c>
      <c r="E137" s="332">
        <v>0</v>
      </c>
      <c r="F137" s="318" t="s">
        <v>122</v>
      </c>
      <c r="G137" s="318" t="s">
        <v>122</v>
      </c>
    </row>
    <row r="138" s="111" customFormat="1" ht="14.1" customHeight="1" spans="1:7">
      <c r="A138" s="314" t="s">
        <v>367</v>
      </c>
      <c r="B138" s="319" t="s">
        <v>368</v>
      </c>
      <c r="C138" s="332">
        <v>0</v>
      </c>
      <c r="D138" s="332">
        <v>0</v>
      </c>
      <c r="E138" s="332">
        <v>0</v>
      </c>
      <c r="F138" s="318" t="s">
        <v>122</v>
      </c>
      <c r="G138" s="318" t="s">
        <v>122</v>
      </c>
    </row>
    <row r="139" s="111" customFormat="1" ht="14.1" customHeight="1" spans="1:7">
      <c r="A139" s="314" t="s">
        <v>369</v>
      </c>
      <c r="B139" s="319" t="s">
        <v>370</v>
      </c>
      <c r="C139" s="332">
        <v>0</v>
      </c>
      <c r="D139" s="332">
        <v>60</v>
      </c>
      <c r="E139" s="332">
        <v>0</v>
      </c>
      <c r="F139" s="318" t="s">
        <v>122</v>
      </c>
      <c r="G139" s="318">
        <v>0</v>
      </c>
    </row>
    <row r="140" s="111" customFormat="1" ht="14.1" customHeight="1" spans="1:7">
      <c r="A140" s="314" t="s">
        <v>371</v>
      </c>
      <c r="B140" s="319" t="s">
        <v>372</v>
      </c>
      <c r="C140" s="332">
        <v>0</v>
      </c>
      <c r="D140" s="332">
        <v>0</v>
      </c>
      <c r="E140" s="332">
        <v>0</v>
      </c>
      <c r="F140" s="318" t="s">
        <v>122</v>
      </c>
      <c r="G140" s="318" t="s">
        <v>122</v>
      </c>
    </row>
    <row r="141" s="111" customFormat="1" ht="14.1" customHeight="1" spans="1:7">
      <c r="A141" s="314" t="s">
        <v>373</v>
      </c>
      <c r="B141" s="319" t="s">
        <v>374</v>
      </c>
      <c r="C141" s="332">
        <v>0</v>
      </c>
      <c r="D141" s="332">
        <v>0</v>
      </c>
      <c r="E141" s="332">
        <v>0</v>
      </c>
      <c r="F141" s="318" t="s">
        <v>122</v>
      </c>
      <c r="G141" s="318" t="s">
        <v>122</v>
      </c>
    </row>
    <row r="142" s="111" customFormat="1" ht="14.1" customHeight="1" spans="1:7">
      <c r="A142" s="314" t="s">
        <v>375</v>
      </c>
      <c r="B142" s="319" t="s">
        <v>376</v>
      </c>
      <c r="C142" s="332">
        <v>0</v>
      </c>
      <c r="D142" s="332">
        <v>0</v>
      </c>
      <c r="E142" s="332">
        <v>0</v>
      </c>
      <c r="F142" s="318" t="s">
        <v>122</v>
      </c>
      <c r="G142" s="318" t="s">
        <v>122</v>
      </c>
    </row>
    <row r="143" s="111" customFormat="1" ht="14.1" customHeight="1" spans="1:7">
      <c r="A143" s="314" t="s">
        <v>377</v>
      </c>
      <c r="B143" s="319" t="s">
        <v>378</v>
      </c>
      <c r="C143" s="332">
        <v>0</v>
      </c>
      <c r="D143" s="332">
        <v>0</v>
      </c>
      <c r="E143" s="332">
        <v>0</v>
      </c>
      <c r="F143" s="318" t="s">
        <v>122</v>
      </c>
      <c r="G143" s="318" t="s">
        <v>122</v>
      </c>
    </row>
    <row r="144" s="111" customFormat="1" ht="14.1" customHeight="1" spans="1:7">
      <c r="A144" s="314" t="s">
        <v>379</v>
      </c>
      <c r="B144" s="319" t="s">
        <v>380</v>
      </c>
      <c r="C144" s="332">
        <v>10340</v>
      </c>
      <c r="D144" s="332">
        <v>21059</v>
      </c>
      <c r="E144" s="332">
        <v>11913</v>
      </c>
      <c r="F144" s="318">
        <v>1.15212765957447</v>
      </c>
      <c r="G144" s="318">
        <v>0.565696376846004</v>
      </c>
    </row>
    <row r="145" s="111" customFormat="1" ht="14.1" customHeight="1" spans="1:7">
      <c r="A145" s="314" t="s">
        <v>381</v>
      </c>
      <c r="B145" s="319" t="s">
        <v>382</v>
      </c>
      <c r="C145" s="332">
        <v>5678</v>
      </c>
      <c r="D145" s="332">
        <v>11087</v>
      </c>
      <c r="E145" s="332">
        <v>8062</v>
      </c>
      <c r="F145" s="318">
        <v>1.41986615005284</v>
      </c>
      <c r="G145" s="318">
        <v>0.727157932713989</v>
      </c>
    </row>
    <row r="146" s="111" customFormat="1" ht="14.1" customHeight="1" spans="1:7">
      <c r="A146" s="314" t="s">
        <v>383</v>
      </c>
      <c r="B146" s="319" t="s">
        <v>384</v>
      </c>
      <c r="C146" s="332">
        <v>0</v>
      </c>
      <c r="D146" s="332">
        <v>103</v>
      </c>
      <c r="E146" s="332">
        <v>0</v>
      </c>
      <c r="F146" s="318" t="s">
        <v>122</v>
      </c>
      <c r="G146" s="318">
        <v>0</v>
      </c>
    </row>
    <row r="147" s="111" customFormat="1" ht="14.1" customHeight="1" spans="1:7">
      <c r="A147" s="314" t="s">
        <v>385</v>
      </c>
      <c r="B147" s="319" t="s">
        <v>386</v>
      </c>
      <c r="C147" s="332">
        <v>0</v>
      </c>
      <c r="D147" s="332">
        <v>1715</v>
      </c>
      <c r="E147" s="332">
        <v>0</v>
      </c>
      <c r="F147" s="318" t="s">
        <v>122</v>
      </c>
      <c r="G147" s="318">
        <v>0</v>
      </c>
    </row>
    <row r="148" s="111" customFormat="1" ht="14.1" customHeight="1" spans="1:7">
      <c r="A148" s="314" t="s">
        <v>387</v>
      </c>
      <c r="B148" s="319" t="s">
        <v>388</v>
      </c>
      <c r="C148" s="332">
        <v>2911</v>
      </c>
      <c r="D148" s="332">
        <v>3198</v>
      </c>
      <c r="E148" s="332">
        <v>2199</v>
      </c>
      <c r="F148" s="318">
        <v>0.755410511851597</v>
      </c>
      <c r="G148" s="318">
        <v>0.687617260787992</v>
      </c>
    </row>
    <row r="149" s="111" customFormat="1" ht="14.1" customHeight="1" spans="1:7">
      <c r="A149" s="314" t="s">
        <v>389</v>
      </c>
      <c r="B149" s="319" t="s">
        <v>390</v>
      </c>
      <c r="C149" s="332">
        <v>0</v>
      </c>
      <c r="D149" s="332">
        <v>0</v>
      </c>
      <c r="E149" s="332">
        <v>0</v>
      </c>
      <c r="F149" s="318" t="s">
        <v>122</v>
      </c>
      <c r="G149" s="318" t="s">
        <v>122</v>
      </c>
    </row>
    <row r="150" s="111" customFormat="1" ht="14.1" customHeight="1" spans="1:7">
      <c r="A150" s="314" t="s">
        <v>391</v>
      </c>
      <c r="B150" s="319" t="s">
        <v>392</v>
      </c>
      <c r="C150" s="332">
        <v>1751</v>
      </c>
      <c r="D150" s="332">
        <v>4956</v>
      </c>
      <c r="E150" s="332">
        <v>1652</v>
      </c>
      <c r="F150" s="318">
        <v>0.94346087949743</v>
      </c>
      <c r="G150" s="318">
        <v>0.333333333333333</v>
      </c>
    </row>
    <row r="151" s="111" customFormat="1" ht="14.1" customHeight="1" spans="1:7">
      <c r="A151" s="314" t="s">
        <v>393</v>
      </c>
      <c r="B151" s="319" t="s">
        <v>394</v>
      </c>
      <c r="C151" s="332">
        <v>100882</v>
      </c>
      <c r="D151" s="332">
        <v>87081</v>
      </c>
      <c r="E151" s="332">
        <v>48269</v>
      </c>
      <c r="F151" s="318">
        <v>0.4784698955215</v>
      </c>
      <c r="G151" s="318">
        <v>0.554300019522054</v>
      </c>
    </row>
    <row r="152" s="111" customFormat="1" ht="14.1" customHeight="1" spans="1:7">
      <c r="A152" s="314" t="s">
        <v>395</v>
      </c>
      <c r="B152" s="319" t="s">
        <v>396</v>
      </c>
      <c r="C152" s="332">
        <v>33810</v>
      </c>
      <c r="D152" s="332">
        <v>26056</v>
      </c>
      <c r="E152" s="332">
        <v>16744</v>
      </c>
      <c r="F152" s="318">
        <v>0.495238095238095</v>
      </c>
      <c r="G152" s="318">
        <v>0.642615904206325</v>
      </c>
    </row>
    <row r="153" s="111" customFormat="1" ht="14.1" customHeight="1" spans="1:7">
      <c r="A153" s="314" t="s">
        <v>397</v>
      </c>
      <c r="B153" s="319" t="s">
        <v>398</v>
      </c>
      <c r="C153" s="332">
        <v>4257</v>
      </c>
      <c r="D153" s="332">
        <v>4669</v>
      </c>
      <c r="E153" s="332">
        <v>1074</v>
      </c>
      <c r="F153" s="318">
        <v>0.252290345313601</v>
      </c>
      <c r="G153" s="318">
        <v>0.230027843221247</v>
      </c>
    </row>
    <row r="154" s="111" customFormat="1" ht="14.1" customHeight="1" spans="1:7">
      <c r="A154" s="314" t="s">
        <v>399</v>
      </c>
      <c r="B154" s="319" t="s">
        <v>400</v>
      </c>
      <c r="C154" s="332">
        <v>13635</v>
      </c>
      <c r="D154" s="332">
        <v>21047</v>
      </c>
      <c r="E154" s="332">
        <v>3250</v>
      </c>
      <c r="F154" s="318">
        <v>0.238357169050238</v>
      </c>
      <c r="G154" s="318">
        <v>0.154416306361952</v>
      </c>
    </row>
    <row r="155" s="111" customFormat="1" ht="14.1" customHeight="1" spans="1:7">
      <c r="A155" s="314" t="s">
        <v>401</v>
      </c>
      <c r="B155" s="319" t="s">
        <v>402</v>
      </c>
      <c r="C155" s="332">
        <v>15304</v>
      </c>
      <c r="D155" s="332">
        <v>17619</v>
      </c>
      <c r="E155" s="332">
        <v>8857</v>
      </c>
      <c r="F155" s="318">
        <v>0.578737584945112</v>
      </c>
      <c r="G155" s="318">
        <v>0.502695953232306</v>
      </c>
    </row>
    <row r="156" s="111" customFormat="1" ht="14.1" customHeight="1" spans="1:7">
      <c r="A156" s="314" t="s">
        <v>403</v>
      </c>
      <c r="B156" s="319" t="s">
        <v>404</v>
      </c>
      <c r="C156" s="332">
        <v>9369</v>
      </c>
      <c r="D156" s="332">
        <v>10452</v>
      </c>
      <c r="E156" s="332">
        <v>10792</v>
      </c>
      <c r="F156" s="318">
        <v>1.15188387234497</v>
      </c>
      <c r="G156" s="318">
        <v>1.03252965939533</v>
      </c>
    </row>
    <row r="157" s="111" customFormat="1" ht="14.1" customHeight="1" spans="1:7">
      <c r="A157" s="314" t="s">
        <v>405</v>
      </c>
      <c r="B157" s="319" t="s">
        <v>406</v>
      </c>
      <c r="C157" s="332">
        <v>240</v>
      </c>
      <c r="D157" s="332">
        <v>723</v>
      </c>
      <c r="E157" s="332">
        <v>1052</v>
      </c>
      <c r="F157" s="318">
        <v>4.38333333333333</v>
      </c>
      <c r="G157" s="318">
        <v>1.45504840940526</v>
      </c>
    </row>
    <row r="158" s="111" customFormat="1" ht="14.1" customHeight="1" spans="1:7">
      <c r="A158" s="314" t="s">
        <v>407</v>
      </c>
      <c r="B158" s="319" t="s">
        <v>408</v>
      </c>
      <c r="C158" s="332">
        <v>6387</v>
      </c>
      <c r="D158" s="332">
        <v>6500</v>
      </c>
      <c r="E158" s="332">
        <v>6500</v>
      </c>
      <c r="F158" s="318">
        <v>1.01769218725536</v>
      </c>
      <c r="G158" s="318">
        <v>1</v>
      </c>
    </row>
    <row r="159" s="111" customFormat="1" ht="14.1" customHeight="1" spans="1:7">
      <c r="A159" s="314" t="s">
        <v>409</v>
      </c>
      <c r="B159" s="319" t="s">
        <v>410</v>
      </c>
      <c r="C159" s="332">
        <v>17880</v>
      </c>
      <c r="D159" s="332">
        <v>15</v>
      </c>
      <c r="E159" s="332">
        <v>0</v>
      </c>
      <c r="F159" s="318">
        <v>0</v>
      </c>
      <c r="G159" s="318">
        <v>0</v>
      </c>
    </row>
    <row r="160" s="111" customFormat="1" ht="14.1" customHeight="1" spans="1:7">
      <c r="A160" s="314" t="s">
        <v>411</v>
      </c>
      <c r="B160" s="319" t="s">
        <v>412</v>
      </c>
      <c r="C160" s="332">
        <v>17621</v>
      </c>
      <c r="D160" s="332">
        <v>16779</v>
      </c>
      <c r="E160" s="332">
        <v>7143</v>
      </c>
      <c r="F160" s="318">
        <v>0.405368594290903</v>
      </c>
      <c r="G160" s="318">
        <v>0.425710709815841</v>
      </c>
    </row>
    <row r="161" s="111" customFormat="1" ht="14.1" customHeight="1" spans="1:7">
      <c r="A161" s="314" t="s">
        <v>413</v>
      </c>
      <c r="B161" s="319" t="s">
        <v>414</v>
      </c>
      <c r="C161" s="332">
        <v>16452</v>
      </c>
      <c r="D161" s="332">
        <v>15397</v>
      </c>
      <c r="E161" s="332">
        <v>7143</v>
      </c>
      <c r="F161" s="318">
        <v>0.434172137126185</v>
      </c>
      <c r="G161" s="318">
        <v>0.463921543157758</v>
      </c>
    </row>
    <row r="162" s="111" customFormat="1" ht="14.1" customHeight="1" spans="1:7">
      <c r="A162" s="314" t="s">
        <v>415</v>
      </c>
      <c r="B162" s="319" t="s">
        <v>416</v>
      </c>
      <c r="C162" s="332">
        <v>0</v>
      </c>
      <c r="D162" s="332">
        <v>0</v>
      </c>
      <c r="E162" s="332">
        <v>0</v>
      </c>
      <c r="F162" s="318" t="s">
        <v>122</v>
      </c>
      <c r="G162" s="318" t="s">
        <v>122</v>
      </c>
    </row>
    <row r="163" s="111" customFormat="1" ht="14.1" customHeight="1" spans="1:7">
      <c r="A163" s="314" t="s">
        <v>417</v>
      </c>
      <c r="B163" s="319" t="s">
        <v>418</v>
      </c>
      <c r="C163" s="332">
        <v>0</v>
      </c>
      <c r="D163" s="332">
        <v>0</v>
      </c>
      <c r="E163" s="332">
        <v>0</v>
      </c>
      <c r="F163" s="318" t="s">
        <v>122</v>
      </c>
      <c r="G163" s="318" t="s">
        <v>122</v>
      </c>
    </row>
    <row r="164" s="111" customFormat="1" ht="14.1" customHeight="1" spans="1:7">
      <c r="A164" s="314" t="s">
        <v>419</v>
      </c>
      <c r="B164" s="319" t="s">
        <v>420</v>
      </c>
      <c r="C164" s="332">
        <v>0</v>
      </c>
      <c r="D164" s="332">
        <v>0</v>
      </c>
      <c r="E164" s="332">
        <v>0</v>
      </c>
      <c r="F164" s="318" t="s">
        <v>122</v>
      </c>
      <c r="G164" s="318" t="s">
        <v>122</v>
      </c>
    </row>
    <row r="165" s="111" customFormat="1" ht="14.1" customHeight="1" spans="1:7">
      <c r="A165" s="314" t="s">
        <v>421</v>
      </c>
      <c r="B165" s="319" t="s">
        <v>422</v>
      </c>
      <c r="C165" s="332">
        <v>1169</v>
      </c>
      <c r="D165" s="332">
        <v>1382</v>
      </c>
      <c r="E165" s="332">
        <v>0</v>
      </c>
      <c r="F165" s="318">
        <v>0</v>
      </c>
      <c r="G165" s="318">
        <v>0</v>
      </c>
    </row>
    <row r="166" s="111" customFormat="1" ht="14.1" customHeight="1" spans="1:7">
      <c r="A166" s="314" t="s">
        <v>423</v>
      </c>
      <c r="B166" s="319" t="s">
        <v>424</v>
      </c>
      <c r="C166" s="332">
        <v>1134</v>
      </c>
      <c r="D166" s="332">
        <v>1088</v>
      </c>
      <c r="E166" s="332">
        <v>1255</v>
      </c>
      <c r="F166" s="318">
        <v>1.10670194003527</v>
      </c>
      <c r="G166" s="318">
        <v>1.15349264705882</v>
      </c>
    </row>
    <row r="167" s="111" customFormat="1" ht="14.1" customHeight="1" spans="1:7">
      <c r="A167" s="314" t="s">
        <v>425</v>
      </c>
      <c r="B167" s="319" t="s">
        <v>426</v>
      </c>
      <c r="C167" s="332">
        <v>0</v>
      </c>
      <c r="D167" s="332">
        <v>0</v>
      </c>
      <c r="E167" s="332">
        <v>0</v>
      </c>
      <c r="F167" s="318" t="s">
        <v>122</v>
      </c>
      <c r="G167" s="318" t="s">
        <v>122</v>
      </c>
    </row>
    <row r="168" s="111" customFormat="1" ht="14.1" customHeight="1" spans="1:7">
      <c r="A168" s="314" t="s">
        <v>427</v>
      </c>
      <c r="B168" s="319" t="s">
        <v>428</v>
      </c>
      <c r="C168" s="332">
        <v>0</v>
      </c>
      <c r="D168" s="332">
        <v>0</v>
      </c>
      <c r="E168" s="332">
        <v>0</v>
      </c>
      <c r="F168" s="318" t="s">
        <v>122</v>
      </c>
      <c r="G168" s="318" t="s">
        <v>122</v>
      </c>
    </row>
    <row r="169" s="111" customFormat="1" ht="14.1" customHeight="1" spans="1:7">
      <c r="A169" s="314" t="s">
        <v>429</v>
      </c>
      <c r="B169" s="319" t="s">
        <v>430</v>
      </c>
      <c r="C169" s="332">
        <v>0</v>
      </c>
      <c r="D169" s="332">
        <v>0</v>
      </c>
      <c r="E169" s="332">
        <v>0</v>
      </c>
      <c r="F169" s="318" t="s">
        <v>122</v>
      </c>
      <c r="G169" s="318" t="s">
        <v>122</v>
      </c>
    </row>
    <row r="170" s="111" customFormat="1" ht="14.1" customHeight="1" spans="1:7">
      <c r="A170" s="314" t="s">
        <v>431</v>
      </c>
      <c r="B170" s="319" t="s">
        <v>432</v>
      </c>
      <c r="C170" s="332">
        <v>1134</v>
      </c>
      <c r="D170" s="332">
        <v>1088</v>
      </c>
      <c r="E170" s="332">
        <v>1255</v>
      </c>
      <c r="F170" s="318">
        <v>1.10670194003527</v>
      </c>
      <c r="G170" s="318">
        <v>1.15349264705882</v>
      </c>
    </row>
    <row r="171" s="111" customFormat="1" ht="14.1" customHeight="1" spans="1:7">
      <c r="A171" s="314" t="s">
        <v>433</v>
      </c>
      <c r="B171" s="319" t="s">
        <v>434</v>
      </c>
      <c r="C171" s="332">
        <v>0</v>
      </c>
      <c r="D171" s="332">
        <v>0</v>
      </c>
      <c r="E171" s="332">
        <v>0</v>
      </c>
      <c r="F171" s="318" t="s">
        <v>122</v>
      </c>
      <c r="G171" s="318" t="s">
        <v>122</v>
      </c>
    </row>
    <row r="172" s="111" customFormat="1" ht="14.1" customHeight="1" spans="1:7">
      <c r="A172" s="314" t="s">
        <v>435</v>
      </c>
      <c r="B172" s="319" t="s">
        <v>436</v>
      </c>
      <c r="C172" s="332">
        <v>0</v>
      </c>
      <c r="D172" s="332">
        <v>0</v>
      </c>
      <c r="E172" s="332">
        <v>0</v>
      </c>
      <c r="F172" s="318" t="s">
        <v>122</v>
      </c>
      <c r="G172" s="318" t="s">
        <v>122</v>
      </c>
    </row>
    <row r="173" s="111" customFormat="1" ht="14.1" customHeight="1" spans="1:7">
      <c r="A173" s="314" t="s">
        <v>437</v>
      </c>
      <c r="B173" s="319" t="s">
        <v>438</v>
      </c>
      <c r="C173" s="332">
        <v>0</v>
      </c>
      <c r="D173" s="332">
        <v>0</v>
      </c>
      <c r="E173" s="332">
        <v>0</v>
      </c>
      <c r="F173" s="318" t="s">
        <v>122</v>
      </c>
      <c r="G173" s="318" t="s">
        <v>122</v>
      </c>
    </row>
    <row r="174" s="111" customFormat="1" ht="14.1" customHeight="1" spans="1:7">
      <c r="A174" s="314" t="s">
        <v>439</v>
      </c>
      <c r="B174" s="319" t="s">
        <v>440</v>
      </c>
      <c r="C174" s="332">
        <v>928</v>
      </c>
      <c r="D174" s="332">
        <v>3246</v>
      </c>
      <c r="E174" s="332">
        <v>1229</v>
      </c>
      <c r="F174" s="318">
        <v>1.32435344827586</v>
      </c>
      <c r="G174" s="318">
        <v>0.378619839802834</v>
      </c>
    </row>
    <row r="175" s="111" customFormat="1" ht="14.1" customHeight="1" spans="1:7">
      <c r="A175" s="314" t="s">
        <v>441</v>
      </c>
      <c r="B175" s="319" t="s">
        <v>442</v>
      </c>
      <c r="C175" s="332">
        <v>928</v>
      </c>
      <c r="D175" s="332">
        <v>3125</v>
      </c>
      <c r="E175" s="332">
        <v>954</v>
      </c>
      <c r="F175" s="318">
        <v>1.02801724137931</v>
      </c>
      <c r="G175" s="318">
        <v>0.30528</v>
      </c>
    </row>
    <row r="176" s="111" customFormat="1" ht="14.1" customHeight="1" spans="1:7">
      <c r="A176" s="314" t="s">
        <v>443</v>
      </c>
      <c r="B176" s="319" t="s">
        <v>444</v>
      </c>
      <c r="C176" s="332">
        <v>0</v>
      </c>
      <c r="D176" s="332">
        <v>0</v>
      </c>
      <c r="E176" s="332">
        <v>0</v>
      </c>
      <c r="F176" s="318" t="s">
        <v>122</v>
      </c>
      <c r="G176" s="318" t="s">
        <v>122</v>
      </c>
    </row>
    <row r="177" s="111" customFormat="1" ht="14.1" customHeight="1" spans="1:7">
      <c r="A177" s="314" t="s">
        <v>445</v>
      </c>
      <c r="B177" s="319" t="s">
        <v>446</v>
      </c>
      <c r="C177" s="332">
        <v>0</v>
      </c>
      <c r="D177" s="332">
        <v>121</v>
      </c>
      <c r="E177" s="332">
        <v>275</v>
      </c>
      <c r="F177" s="318" t="s">
        <v>122</v>
      </c>
      <c r="G177" s="318">
        <v>2.27272727272727</v>
      </c>
    </row>
    <row r="178" s="111" customFormat="1" ht="14.1" customHeight="1" spans="1:7">
      <c r="A178" s="314" t="s">
        <v>447</v>
      </c>
      <c r="B178" s="319" t="s">
        <v>448</v>
      </c>
      <c r="C178" s="332">
        <v>0</v>
      </c>
      <c r="D178" s="332">
        <v>0</v>
      </c>
      <c r="E178" s="332">
        <v>0</v>
      </c>
      <c r="F178" s="318" t="s">
        <v>122</v>
      </c>
      <c r="G178" s="318" t="s">
        <v>122</v>
      </c>
    </row>
    <row r="179" s="111" customFormat="1" ht="14.1" customHeight="1" spans="1:7">
      <c r="A179" s="314" t="s">
        <v>449</v>
      </c>
      <c r="B179" s="319" t="s">
        <v>450</v>
      </c>
      <c r="C179" s="332">
        <v>0</v>
      </c>
      <c r="D179" s="332">
        <v>0</v>
      </c>
      <c r="E179" s="332">
        <v>0</v>
      </c>
      <c r="F179" s="318" t="s">
        <v>122</v>
      </c>
      <c r="G179" s="318" t="s">
        <v>122</v>
      </c>
    </row>
    <row r="180" s="111" customFormat="1" ht="14.1" customHeight="1" spans="1:7">
      <c r="A180" s="314" t="s">
        <v>451</v>
      </c>
      <c r="B180" s="319" t="s">
        <v>452</v>
      </c>
      <c r="C180" s="332">
        <v>0</v>
      </c>
      <c r="D180" s="332">
        <v>0</v>
      </c>
      <c r="E180" s="332">
        <v>0</v>
      </c>
      <c r="F180" s="318" t="s">
        <v>122</v>
      </c>
      <c r="G180" s="318" t="s">
        <v>122</v>
      </c>
    </row>
    <row r="181" s="111" customFormat="1" ht="14.1" customHeight="1" spans="1:7">
      <c r="A181" s="314" t="s">
        <v>453</v>
      </c>
      <c r="B181" s="319" t="s">
        <v>454</v>
      </c>
      <c r="C181" s="332">
        <v>0</v>
      </c>
      <c r="D181" s="332">
        <v>0</v>
      </c>
      <c r="E181" s="332">
        <v>0</v>
      </c>
      <c r="F181" s="318" t="s">
        <v>122</v>
      </c>
      <c r="G181" s="318" t="s">
        <v>122</v>
      </c>
    </row>
    <row r="182" s="111" customFormat="1" ht="14.1" customHeight="1" spans="1:7">
      <c r="A182" s="314" t="s">
        <v>455</v>
      </c>
      <c r="B182" s="319" t="s">
        <v>456</v>
      </c>
      <c r="C182" s="332">
        <v>0</v>
      </c>
      <c r="D182" s="332">
        <v>0</v>
      </c>
      <c r="E182" s="332">
        <v>0</v>
      </c>
      <c r="F182" s="318" t="s">
        <v>122</v>
      </c>
      <c r="G182" s="318" t="s">
        <v>122</v>
      </c>
    </row>
    <row r="183" s="111" customFormat="1" ht="14.1" customHeight="1" spans="1:7">
      <c r="A183" s="314" t="s">
        <v>457</v>
      </c>
      <c r="B183" s="319" t="s">
        <v>458</v>
      </c>
      <c r="C183" s="332">
        <v>0</v>
      </c>
      <c r="D183" s="332">
        <v>0</v>
      </c>
      <c r="E183" s="332">
        <v>0</v>
      </c>
      <c r="F183" s="318" t="s">
        <v>122</v>
      </c>
      <c r="G183" s="318" t="s">
        <v>122</v>
      </c>
    </row>
    <row r="184" s="111" customFormat="1" ht="14.1" customHeight="1" spans="1:7">
      <c r="A184" s="314" t="s">
        <v>459</v>
      </c>
      <c r="B184" s="319" t="s">
        <v>460</v>
      </c>
      <c r="C184" s="332">
        <v>0</v>
      </c>
      <c r="D184" s="332">
        <v>0</v>
      </c>
      <c r="E184" s="332">
        <v>0</v>
      </c>
      <c r="F184" s="318" t="s">
        <v>122</v>
      </c>
      <c r="G184" s="318" t="s">
        <v>122</v>
      </c>
    </row>
    <row r="185" s="111" customFormat="1" ht="14.1" customHeight="1" spans="1:7">
      <c r="A185" s="314" t="s">
        <v>461</v>
      </c>
      <c r="B185" s="319" t="s">
        <v>462</v>
      </c>
      <c r="C185" s="332">
        <v>0</v>
      </c>
      <c r="D185" s="332">
        <v>0</v>
      </c>
      <c r="E185" s="332">
        <v>0</v>
      </c>
      <c r="F185" s="318" t="s">
        <v>122</v>
      </c>
      <c r="G185" s="318" t="s">
        <v>122</v>
      </c>
    </row>
    <row r="186" s="111" customFormat="1" ht="14.1" customHeight="1" spans="1:7">
      <c r="A186" s="314" t="s">
        <v>463</v>
      </c>
      <c r="B186" s="319" t="s">
        <v>464</v>
      </c>
      <c r="C186" s="332">
        <v>0</v>
      </c>
      <c r="D186" s="332">
        <v>0</v>
      </c>
      <c r="E186" s="332">
        <v>0</v>
      </c>
      <c r="F186" s="318" t="s">
        <v>122</v>
      </c>
      <c r="G186" s="318" t="s">
        <v>122</v>
      </c>
    </row>
    <row r="187" s="111" customFormat="1" ht="14.1" customHeight="1" spans="1:7">
      <c r="A187" s="314" t="s">
        <v>465</v>
      </c>
      <c r="B187" s="319" t="s">
        <v>466</v>
      </c>
      <c r="C187" s="332">
        <v>0</v>
      </c>
      <c r="D187" s="332">
        <v>0</v>
      </c>
      <c r="E187" s="332">
        <v>0</v>
      </c>
      <c r="F187" s="318" t="s">
        <v>122</v>
      </c>
      <c r="G187" s="318" t="s">
        <v>122</v>
      </c>
    </row>
    <row r="188" s="111" customFormat="1" ht="14.1" customHeight="1" spans="1:7">
      <c r="A188" s="314" t="s">
        <v>467</v>
      </c>
      <c r="B188" s="319" t="s">
        <v>468</v>
      </c>
      <c r="C188" s="332">
        <v>0</v>
      </c>
      <c r="D188" s="332">
        <v>0</v>
      </c>
      <c r="E188" s="332">
        <v>0</v>
      </c>
      <c r="F188" s="318" t="s">
        <v>122</v>
      </c>
      <c r="G188" s="318" t="s">
        <v>122</v>
      </c>
    </row>
    <row r="189" s="111" customFormat="1" ht="14.1" customHeight="1" spans="1:7">
      <c r="A189" s="314" t="s">
        <v>469</v>
      </c>
      <c r="B189" s="319" t="s">
        <v>470</v>
      </c>
      <c r="C189" s="332">
        <v>0</v>
      </c>
      <c r="D189" s="332">
        <v>0</v>
      </c>
      <c r="E189" s="332">
        <v>0</v>
      </c>
      <c r="F189" s="318" t="s">
        <v>122</v>
      </c>
      <c r="G189" s="318" t="s">
        <v>122</v>
      </c>
    </row>
    <row r="190" s="111" customFormat="1" ht="14.1" customHeight="1" spans="1:7">
      <c r="A190" s="314" t="s">
        <v>471</v>
      </c>
      <c r="B190" s="319" t="s">
        <v>396</v>
      </c>
      <c r="C190" s="332">
        <v>0</v>
      </c>
      <c r="D190" s="332">
        <v>0</v>
      </c>
      <c r="E190" s="332">
        <v>0</v>
      </c>
      <c r="F190" s="318" t="s">
        <v>122</v>
      </c>
      <c r="G190" s="318" t="s">
        <v>122</v>
      </c>
    </row>
    <row r="191" s="111" customFormat="1" ht="14.1" customHeight="1" spans="1:7">
      <c r="A191" s="314" t="s">
        <v>472</v>
      </c>
      <c r="B191" s="319" t="s">
        <v>473</v>
      </c>
      <c r="C191" s="332">
        <v>0</v>
      </c>
      <c r="D191" s="332">
        <v>0</v>
      </c>
      <c r="E191" s="332">
        <v>0</v>
      </c>
      <c r="F191" s="318" t="s">
        <v>122</v>
      </c>
      <c r="G191" s="318" t="s">
        <v>122</v>
      </c>
    </row>
    <row r="192" s="111" customFormat="1" ht="14.1" customHeight="1" spans="1:7">
      <c r="A192" s="314" t="s">
        <v>474</v>
      </c>
      <c r="B192" s="319" t="s">
        <v>475</v>
      </c>
      <c r="C192" s="332">
        <v>0</v>
      </c>
      <c r="D192" s="332">
        <v>0</v>
      </c>
      <c r="E192" s="332">
        <v>0</v>
      </c>
      <c r="F192" s="318" t="s">
        <v>122</v>
      </c>
      <c r="G192" s="318" t="s">
        <v>122</v>
      </c>
    </row>
    <row r="193" s="111" customFormat="1" ht="14.1" customHeight="1" spans="1:7">
      <c r="A193" s="314" t="s">
        <v>476</v>
      </c>
      <c r="B193" s="319" t="s">
        <v>477</v>
      </c>
      <c r="C193" s="332">
        <v>0</v>
      </c>
      <c r="D193" s="332">
        <v>0</v>
      </c>
      <c r="E193" s="332">
        <v>0</v>
      </c>
      <c r="F193" s="318" t="s">
        <v>122</v>
      </c>
      <c r="G193" s="318" t="s">
        <v>122</v>
      </c>
    </row>
    <row r="194" s="111" customFormat="1" ht="14.1" customHeight="1" spans="1:7">
      <c r="A194" s="314" t="s">
        <v>478</v>
      </c>
      <c r="B194" s="319" t="s">
        <v>479</v>
      </c>
      <c r="C194" s="332">
        <v>5177</v>
      </c>
      <c r="D194" s="332">
        <v>8361</v>
      </c>
      <c r="E194" s="332">
        <v>7436</v>
      </c>
      <c r="F194" s="318">
        <v>1.43635310025111</v>
      </c>
      <c r="G194" s="318">
        <v>0.889367300562134</v>
      </c>
    </row>
    <row r="195" s="111" customFormat="1" ht="14.1" customHeight="1" spans="1:7">
      <c r="A195" s="314" t="s">
        <v>480</v>
      </c>
      <c r="B195" s="319" t="s">
        <v>481</v>
      </c>
      <c r="C195" s="332">
        <v>5139</v>
      </c>
      <c r="D195" s="332">
        <v>8297</v>
      </c>
      <c r="E195" s="332">
        <v>7365</v>
      </c>
      <c r="F195" s="318">
        <v>1.43315820198482</v>
      </c>
      <c r="G195" s="318">
        <v>0.887670242256237</v>
      </c>
    </row>
    <row r="196" s="111" customFormat="1" ht="14.1" customHeight="1" spans="1:7">
      <c r="A196" s="314" t="s">
        <v>482</v>
      </c>
      <c r="B196" s="319" t="s">
        <v>483</v>
      </c>
      <c r="C196" s="332">
        <v>38</v>
      </c>
      <c r="D196" s="332">
        <v>64</v>
      </c>
      <c r="E196" s="332">
        <v>71</v>
      </c>
      <c r="F196" s="318">
        <v>1.86842105263158</v>
      </c>
      <c r="G196" s="318">
        <v>1.109375</v>
      </c>
    </row>
    <row r="197" s="111" customFormat="1" ht="14.1" customHeight="1" spans="1:7">
      <c r="A197" s="314" t="s">
        <v>484</v>
      </c>
      <c r="B197" s="319" t="s">
        <v>485</v>
      </c>
      <c r="C197" s="332">
        <v>0</v>
      </c>
      <c r="D197" s="332">
        <v>0</v>
      </c>
      <c r="E197" s="332">
        <v>0</v>
      </c>
      <c r="F197" s="318" t="s">
        <v>122</v>
      </c>
      <c r="G197" s="318" t="s">
        <v>122</v>
      </c>
    </row>
    <row r="198" s="111" customFormat="1" ht="14.1" customHeight="1" spans="1:7">
      <c r="A198" s="314" t="s">
        <v>486</v>
      </c>
      <c r="B198" s="319" t="s">
        <v>487</v>
      </c>
      <c r="C198" s="332">
        <v>9920</v>
      </c>
      <c r="D198" s="332">
        <v>7875</v>
      </c>
      <c r="E198" s="332">
        <v>11623</v>
      </c>
      <c r="F198" s="318">
        <v>1.17167338709677</v>
      </c>
      <c r="G198" s="318">
        <v>1.47593650793651</v>
      </c>
    </row>
    <row r="199" s="111" customFormat="1" ht="14.1" customHeight="1" spans="1:7">
      <c r="A199" s="314" t="s">
        <v>488</v>
      </c>
      <c r="B199" s="319" t="s">
        <v>489</v>
      </c>
      <c r="C199" s="332">
        <v>1096</v>
      </c>
      <c r="D199" s="332">
        <v>3097</v>
      </c>
      <c r="E199" s="332">
        <v>1893</v>
      </c>
      <c r="F199" s="318">
        <v>1.7271897810219</v>
      </c>
      <c r="G199" s="318">
        <v>0.611236680658702</v>
      </c>
    </row>
    <row r="200" s="111" customFormat="1" ht="14.1" customHeight="1" spans="1:7">
      <c r="A200" s="314" t="s">
        <v>490</v>
      </c>
      <c r="B200" s="319" t="s">
        <v>491</v>
      </c>
      <c r="C200" s="332">
        <v>8824</v>
      </c>
      <c r="D200" s="332">
        <v>4778</v>
      </c>
      <c r="E200" s="332">
        <v>9730</v>
      </c>
      <c r="F200" s="318">
        <v>1.10267452402539</v>
      </c>
      <c r="G200" s="318">
        <v>2.03641691084136</v>
      </c>
    </row>
    <row r="201" s="111" customFormat="1" ht="14.1" customHeight="1" spans="1:7">
      <c r="A201" s="314" t="s">
        <v>492</v>
      </c>
      <c r="B201" s="319" t="s">
        <v>493</v>
      </c>
      <c r="C201" s="332">
        <v>0</v>
      </c>
      <c r="D201" s="332">
        <v>0</v>
      </c>
      <c r="E201" s="332">
        <v>0</v>
      </c>
      <c r="F201" s="318" t="s">
        <v>122</v>
      </c>
      <c r="G201" s="318" t="s">
        <v>122</v>
      </c>
    </row>
    <row r="202" s="111" customFormat="1" ht="14.1" customHeight="1" spans="1:7">
      <c r="A202" s="314" t="s">
        <v>494</v>
      </c>
      <c r="B202" s="319" t="s">
        <v>495</v>
      </c>
      <c r="C202" s="332">
        <v>954</v>
      </c>
      <c r="D202" s="332">
        <v>2271</v>
      </c>
      <c r="E202" s="332">
        <v>4284</v>
      </c>
      <c r="F202" s="318">
        <v>4.49056603773585</v>
      </c>
      <c r="G202" s="318">
        <v>1.88639365918098</v>
      </c>
    </row>
    <row r="203" s="111" customFormat="1" ht="14.1" customHeight="1" spans="1:7">
      <c r="A203" s="314" t="s">
        <v>496</v>
      </c>
      <c r="B203" s="319" t="s">
        <v>497</v>
      </c>
      <c r="C203" s="332">
        <v>954</v>
      </c>
      <c r="D203" s="332">
        <v>2271</v>
      </c>
      <c r="E203" s="332">
        <v>4284</v>
      </c>
      <c r="F203" s="318">
        <v>4.49056603773585</v>
      </c>
      <c r="G203" s="318">
        <v>1.88639365918098</v>
      </c>
    </row>
    <row r="204" s="111" customFormat="1" ht="14.1" customHeight="1" spans="1:7">
      <c r="A204" s="314" t="s">
        <v>498</v>
      </c>
      <c r="B204" s="319" t="s">
        <v>499</v>
      </c>
      <c r="C204" s="332">
        <v>0</v>
      </c>
      <c r="D204" s="332">
        <v>0</v>
      </c>
      <c r="E204" s="332">
        <v>0</v>
      </c>
      <c r="F204" s="318" t="s">
        <v>122</v>
      </c>
      <c r="G204" s="318" t="s">
        <v>122</v>
      </c>
    </row>
    <row r="205" s="111" customFormat="1" ht="14.1" customHeight="1" spans="1:7">
      <c r="A205" s="314" t="s">
        <v>500</v>
      </c>
      <c r="B205" s="319" t="s">
        <v>501</v>
      </c>
      <c r="C205" s="332">
        <v>0</v>
      </c>
      <c r="D205" s="332">
        <v>0</v>
      </c>
      <c r="E205" s="332">
        <v>0</v>
      </c>
      <c r="F205" s="318" t="s">
        <v>122</v>
      </c>
      <c r="G205" s="318" t="s">
        <v>122</v>
      </c>
    </row>
    <row r="206" s="111" customFormat="1" ht="14.1" customHeight="1" spans="1:7">
      <c r="A206" s="314" t="s">
        <v>502</v>
      </c>
      <c r="B206" s="319" t="s">
        <v>503</v>
      </c>
      <c r="C206" s="332">
        <v>0</v>
      </c>
      <c r="D206" s="332">
        <v>0</v>
      </c>
      <c r="E206" s="332">
        <v>0</v>
      </c>
      <c r="F206" s="318" t="s">
        <v>122</v>
      </c>
      <c r="G206" s="318" t="s">
        <v>122</v>
      </c>
    </row>
    <row r="207" s="111" customFormat="1" ht="14.1" customHeight="1" spans="1:7">
      <c r="A207" s="314" t="s">
        <v>504</v>
      </c>
      <c r="B207" s="319" t="s">
        <v>505</v>
      </c>
      <c r="C207" s="332">
        <v>1402</v>
      </c>
      <c r="D207" s="332">
        <v>2858</v>
      </c>
      <c r="E207" s="332">
        <v>1622</v>
      </c>
      <c r="F207" s="318">
        <v>1.15691868758916</v>
      </c>
      <c r="G207" s="318">
        <v>0.567529741077677</v>
      </c>
    </row>
    <row r="208" s="111" customFormat="1" ht="14.1" customHeight="1" spans="1:7">
      <c r="A208" s="314" t="s">
        <v>506</v>
      </c>
      <c r="B208" s="319" t="s">
        <v>507</v>
      </c>
      <c r="C208" s="332">
        <v>510</v>
      </c>
      <c r="D208" s="332">
        <v>872</v>
      </c>
      <c r="E208" s="332">
        <v>581</v>
      </c>
      <c r="F208" s="318">
        <v>1.13921568627451</v>
      </c>
      <c r="G208" s="318">
        <v>0.666284403669725</v>
      </c>
    </row>
    <row r="209" s="111" customFormat="1" ht="14.1" customHeight="1" spans="1:7">
      <c r="A209" s="314" t="s">
        <v>508</v>
      </c>
      <c r="B209" s="319" t="s">
        <v>509</v>
      </c>
      <c r="C209" s="332">
        <v>716</v>
      </c>
      <c r="D209" s="332">
        <v>963</v>
      </c>
      <c r="E209" s="332">
        <v>1026</v>
      </c>
      <c r="F209" s="318">
        <v>1.43296089385475</v>
      </c>
      <c r="G209" s="318">
        <v>1.06542056074766</v>
      </c>
    </row>
    <row r="210" s="111" customFormat="1" ht="14.1" customHeight="1" spans="1:7">
      <c r="A210" s="314" t="s">
        <v>510</v>
      </c>
      <c r="B210" s="319" t="s">
        <v>511</v>
      </c>
      <c r="C210" s="332">
        <v>0</v>
      </c>
      <c r="D210" s="332">
        <v>0</v>
      </c>
      <c r="E210" s="332">
        <v>0</v>
      </c>
      <c r="F210" s="318" t="s">
        <v>122</v>
      </c>
      <c r="G210" s="318" t="s">
        <v>122</v>
      </c>
    </row>
    <row r="211" s="111" customFormat="1" ht="14.1" customHeight="1" spans="1:7">
      <c r="A211" s="314" t="s">
        <v>512</v>
      </c>
      <c r="B211" s="319" t="s">
        <v>513</v>
      </c>
      <c r="C211" s="332">
        <v>0</v>
      </c>
      <c r="D211" s="332">
        <v>0</v>
      </c>
      <c r="E211" s="332">
        <v>0</v>
      </c>
      <c r="F211" s="318" t="s">
        <v>122</v>
      </c>
      <c r="G211" s="318" t="s">
        <v>122</v>
      </c>
    </row>
    <row r="212" s="111" customFormat="1" ht="14.1" customHeight="1" spans="1:7">
      <c r="A212" s="314" t="s">
        <v>514</v>
      </c>
      <c r="B212" s="319" t="s">
        <v>515</v>
      </c>
      <c r="C212" s="332">
        <v>0</v>
      </c>
      <c r="D212" s="332">
        <v>790</v>
      </c>
      <c r="E212" s="332">
        <v>0</v>
      </c>
      <c r="F212" s="318" t="s">
        <v>122</v>
      </c>
      <c r="G212" s="318">
        <v>0</v>
      </c>
    </row>
    <row r="213" s="111" customFormat="1" ht="14.1" customHeight="1" spans="1:7">
      <c r="A213" s="314" t="s">
        <v>516</v>
      </c>
      <c r="B213" s="319" t="s">
        <v>517</v>
      </c>
      <c r="C213" s="332">
        <v>176</v>
      </c>
      <c r="D213" s="332">
        <v>233</v>
      </c>
      <c r="E213" s="332">
        <v>0</v>
      </c>
      <c r="F213" s="318">
        <v>0</v>
      </c>
      <c r="G213" s="318">
        <v>0</v>
      </c>
    </row>
    <row r="214" s="111" customFormat="1" ht="14.1" customHeight="1" spans="1:7">
      <c r="A214" s="314" t="s">
        <v>518</v>
      </c>
      <c r="B214" s="319" t="s">
        <v>519</v>
      </c>
      <c r="C214" s="332">
        <v>0</v>
      </c>
      <c r="D214" s="332">
        <v>0</v>
      </c>
      <c r="E214" s="332">
        <v>15</v>
      </c>
      <c r="F214" s="318" t="s">
        <v>122</v>
      </c>
      <c r="G214" s="318" t="s">
        <v>122</v>
      </c>
    </row>
    <row r="215" s="111" customFormat="1" ht="14.1" customHeight="1" spans="1:7">
      <c r="A215" s="314" t="s">
        <v>520</v>
      </c>
      <c r="B215" s="319" t="s">
        <v>521</v>
      </c>
      <c r="C215" s="332">
        <v>4500</v>
      </c>
      <c r="D215" s="332">
        <v>0</v>
      </c>
      <c r="E215" s="332">
        <v>4500</v>
      </c>
      <c r="F215" s="318">
        <v>1</v>
      </c>
      <c r="G215" s="318" t="s">
        <v>122</v>
      </c>
    </row>
    <row r="216" s="111" customFormat="1" ht="14.1" customHeight="1" spans="1:7">
      <c r="A216" s="314" t="s">
        <v>522</v>
      </c>
      <c r="B216" s="319" t="s">
        <v>477</v>
      </c>
      <c r="C216" s="332">
        <v>9636</v>
      </c>
      <c r="D216" s="332">
        <v>4377</v>
      </c>
      <c r="E216" s="332">
        <v>8233</v>
      </c>
      <c r="F216" s="318">
        <v>0.854400166044002</v>
      </c>
      <c r="G216" s="318">
        <v>1.88096870002285</v>
      </c>
    </row>
    <row r="217" s="111" customFormat="1" ht="14.1" customHeight="1" spans="1:7">
      <c r="A217" s="314" t="s">
        <v>523</v>
      </c>
      <c r="B217" s="319" t="s">
        <v>524</v>
      </c>
      <c r="C217" s="332">
        <v>0</v>
      </c>
      <c r="D217" s="332">
        <v>0</v>
      </c>
      <c r="E217" s="332">
        <v>0</v>
      </c>
      <c r="F217" s="318" t="s">
        <v>122</v>
      </c>
      <c r="G217" s="318" t="s">
        <v>122</v>
      </c>
    </row>
    <row r="218" s="111" customFormat="1" ht="14.1" customHeight="1" spans="1:7">
      <c r="A218" s="314" t="s">
        <v>525</v>
      </c>
      <c r="B218" s="319" t="s">
        <v>477</v>
      </c>
      <c r="C218" s="332">
        <v>9636</v>
      </c>
      <c r="D218" s="332">
        <v>4377</v>
      </c>
      <c r="E218" s="332">
        <v>8233</v>
      </c>
      <c r="F218" s="318">
        <v>0.854400166044002</v>
      </c>
      <c r="G218" s="318">
        <v>1.88096870002285</v>
      </c>
    </row>
    <row r="219" s="111" customFormat="1" ht="14.1" customHeight="1" spans="1:7">
      <c r="A219" s="314" t="s">
        <v>526</v>
      </c>
      <c r="B219" s="319" t="s">
        <v>527</v>
      </c>
      <c r="C219" s="332">
        <v>2641</v>
      </c>
      <c r="D219" s="332">
        <v>2642</v>
      </c>
      <c r="E219" s="332">
        <v>2483</v>
      </c>
      <c r="F219" s="318">
        <v>0.940174176448315</v>
      </c>
      <c r="G219" s="318">
        <v>0.939818319454958</v>
      </c>
    </row>
    <row r="220" s="111" customFormat="1" ht="14.1" customHeight="1" spans="1:7">
      <c r="A220" s="314" t="s">
        <v>528</v>
      </c>
      <c r="B220" s="319" t="s">
        <v>529</v>
      </c>
      <c r="C220" s="332">
        <v>2641</v>
      </c>
      <c r="D220" s="332">
        <v>2642</v>
      </c>
      <c r="E220" s="332">
        <v>2483</v>
      </c>
      <c r="F220" s="318">
        <v>0.940174176448315</v>
      </c>
      <c r="G220" s="318">
        <v>0.939818319454958</v>
      </c>
    </row>
    <row r="221" s="111" customFormat="1" ht="14.1" customHeight="1" spans="1:7">
      <c r="A221" s="314" t="s">
        <v>530</v>
      </c>
      <c r="B221" s="319" t="s">
        <v>531</v>
      </c>
      <c r="C221" s="332">
        <v>0</v>
      </c>
      <c r="D221" s="332">
        <v>0</v>
      </c>
      <c r="E221" s="332">
        <v>0</v>
      </c>
      <c r="F221" s="318" t="s">
        <v>122</v>
      </c>
      <c r="G221" s="318" t="s">
        <v>122</v>
      </c>
    </row>
    <row r="222" s="111" customFormat="1" ht="14.1" customHeight="1" spans="1:7">
      <c r="A222" s="314" t="s">
        <v>532</v>
      </c>
      <c r="B222" s="319" t="s">
        <v>533</v>
      </c>
      <c r="C222" s="332">
        <v>0</v>
      </c>
      <c r="D222" s="332">
        <v>0</v>
      </c>
      <c r="E222" s="332">
        <v>0</v>
      </c>
      <c r="F222" s="318" t="s">
        <v>122</v>
      </c>
      <c r="G222" s="318" t="s">
        <v>122</v>
      </c>
    </row>
    <row r="223" s="111" customFormat="1" ht="14.1" customHeight="1" spans="1:7">
      <c r="A223" s="314"/>
      <c r="B223" s="319"/>
      <c r="C223" s="333"/>
      <c r="D223" s="333"/>
      <c r="E223" s="333"/>
      <c r="F223" s="334"/>
      <c r="G223" s="334"/>
    </row>
    <row r="224" s="111" customFormat="1" ht="14.1" customHeight="1" spans="1:7">
      <c r="A224" s="335" t="s">
        <v>534</v>
      </c>
      <c r="B224" s="336"/>
      <c r="C224" s="337">
        <f ca="1">SUM('[5]表二（录入表）'!C$6:C$1121)</f>
        <v>455666</v>
      </c>
      <c r="D224" s="337">
        <f>SUM('[5]表二（录入表）'!E$6:E$1121)</f>
        <v>427970</v>
      </c>
      <c r="E224" s="337">
        <f ca="1">SUM('[5]表二（录入表）'!F$6:F$1121)</f>
        <v>397580</v>
      </c>
      <c r="F224" s="338">
        <f ca="1">IFERROR($E224/C224,"")</f>
        <v>0.872525051243674</v>
      </c>
      <c r="G224" s="338">
        <f ca="1">IFERROR($E224/D224,"")</f>
        <v>0.928990349790873</v>
      </c>
    </row>
    <row r="225" s="111" customFormat="1" spans="1:6">
      <c r="A225" s="299"/>
      <c r="F225" s="327"/>
    </row>
  </sheetData>
  <sheetProtection formatCells="0" formatColumns="0" formatRows="0" insertRows="0" insertColumns="0" insertHyperlinks="0" deleteColumns="0" deleteRows="0" sort="0" autoFilter="0" pivotTables="0"/>
  <mergeCells count="6">
    <mergeCell ref="A2:G2"/>
    <mergeCell ref="A4:B4"/>
    <mergeCell ref="E4:G4"/>
    <mergeCell ref="A224:B224"/>
    <mergeCell ref="C4:C5"/>
    <mergeCell ref="D4:D5"/>
  </mergeCells>
  <printOptions horizontalCentered="1"/>
  <pageMargins left="0.314583331346512" right="0.314583331346512" top="0.354166656732559" bottom="0.354166656732559" header="0.314583331346512" footer="0.314583331346512"/>
  <pageSetup paperSize="9" scale="80" orientation="portrait" errors="blank"/>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22"/>
  <sheetViews>
    <sheetView showZeros="0" workbookViewId="0">
      <selection activeCell="L41" sqref="L41"/>
    </sheetView>
  </sheetViews>
  <sheetFormatPr defaultColWidth="9" defaultRowHeight="14.25"/>
  <cols>
    <col min="1" max="1" width="7.55" style="299" customWidth="1"/>
    <col min="2" max="2" width="28.4" style="111" customWidth="1"/>
    <col min="3" max="5" width="9.75" style="111" customWidth="1"/>
    <col min="6" max="6" width="8.1" style="111" customWidth="1"/>
    <col min="7" max="7" width="8.75" style="111" customWidth="1"/>
    <col min="8" max="8" width="9.6" style="111" customWidth="1"/>
    <col min="9" max="16383" width="8.8" style="111"/>
    <col min="16384" max="16384" width="9" style="111"/>
  </cols>
  <sheetData>
    <row r="1" s="111" customFormat="1" ht="15" spans="1:7">
      <c r="A1" s="300"/>
      <c r="B1" s="301"/>
      <c r="D1" s="301"/>
      <c r="E1" s="301"/>
      <c r="F1" s="302"/>
      <c r="G1" s="302"/>
    </row>
    <row r="2" s="297" customFormat="1" ht="23.25" spans="1:8">
      <c r="A2" s="278" t="s">
        <v>91</v>
      </c>
      <c r="B2" s="278"/>
      <c r="C2" s="278"/>
      <c r="D2" s="278"/>
      <c r="E2" s="278"/>
      <c r="F2" s="278"/>
      <c r="G2" s="278"/>
      <c r="H2" s="111"/>
    </row>
    <row r="3" s="298" customFormat="1" ht="18.75" spans="1:8">
      <c r="A3" s="303"/>
      <c r="B3" s="116">
        <v>0</v>
      </c>
      <c r="C3" s="301"/>
      <c r="D3" s="301"/>
      <c r="E3" s="301"/>
      <c r="F3" s="304" t="s">
        <v>92</v>
      </c>
      <c r="G3" s="304"/>
      <c r="H3" s="111"/>
    </row>
    <row r="4" s="298" customFormat="1" ht="23.5" customHeight="1" spans="1:8">
      <c r="A4" s="121" t="s">
        <v>93</v>
      </c>
      <c r="B4" s="122"/>
      <c r="C4" s="123" t="s">
        <v>94</v>
      </c>
      <c r="D4" s="124" t="s">
        <v>95</v>
      </c>
      <c r="E4" s="121" t="s">
        <v>96</v>
      </c>
      <c r="F4" s="125"/>
      <c r="G4" s="122"/>
      <c r="H4" s="305">
        <v>1.08</v>
      </c>
    </row>
    <row r="5" s="298" customFormat="1" ht="63" customHeight="1" spans="1:8">
      <c r="A5" s="126" t="s">
        <v>97</v>
      </c>
      <c r="B5" s="127" t="s">
        <v>98</v>
      </c>
      <c r="C5" s="128"/>
      <c r="D5" s="128"/>
      <c r="E5" s="129" t="s">
        <v>99</v>
      </c>
      <c r="F5" s="130" t="s">
        <v>100</v>
      </c>
      <c r="G5" s="130" t="s">
        <v>101</v>
      </c>
      <c r="H5" s="306" t="s">
        <v>535</v>
      </c>
    </row>
    <row r="6" s="111" customFormat="1" ht="15" hidden="1" spans="1:7">
      <c r="A6" s="307"/>
      <c r="B6" s="308"/>
      <c r="C6" s="309"/>
      <c r="D6" s="310"/>
      <c r="E6" s="310"/>
      <c r="F6" s="311"/>
      <c r="G6" s="311"/>
    </row>
    <row r="7" s="111" customFormat="1" ht="15" hidden="1" spans="1:7">
      <c r="A7" s="307"/>
      <c r="B7" s="308"/>
      <c r="C7" s="309"/>
      <c r="D7" s="310"/>
      <c r="E7" s="310"/>
      <c r="F7" s="311"/>
      <c r="G7" s="311"/>
    </row>
    <row r="8" s="111" customFormat="1" ht="15" hidden="1" spans="1:7">
      <c r="A8" s="307"/>
      <c r="B8" s="308"/>
      <c r="C8" s="309"/>
      <c r="D8" s="310"/>
      <c r="E8" s="310"/>
      <c r="F8" s="311"/>
      <c r="G8" s="311"/>
    </row>
    <row r="9" s="111" customFormat="1" ht="15" hidden="1" spans="1:7">
      <c r="A9" s="307"/>
      <c r="B9" s="308"/>
      <c r="C9" s="309"/>
      <c r="D9" s="310"/>
      <c r="E9" s="310"/>
      <c r="F9" s="311"/>
      <c r="G9" s="311"/>
    </row>
    <row r="10" s="111" customFormat="1" ht="15" spans="1:9">
      <c r="A10" s="380" t="s">
        <v>536</v>
      </c>
      <c r="B10" s="308" t="s">
        <v>537</v>
      </c>
      <c r="C10" s="151"/>
      <c r="D10" s="151"/>
      <c r="E10" s="312">
        <f ca="1">IF($H$5="I列录入预算数",OFFSET(G10,0,1),ROUND(IF($H$5="基准为上年预计执行数",OFFSET(#REF!,0,1),IF($H$5="基准为上年预算数",OFFSET(#REF!,0,-1),IF($H$5="基准为上年调整预算数",#REF!,0)))*(IF(_xlfn.ISFORMULA(OFFSET(#REF!,0,5)),OFFSET($H$3,1,0),OFFSET(#REF!,0,5))),SSWR))</f>
        <v>3476</v>
      </c>
      <c r="F10" s="151"/>
      <c r="G10" s="151"/>
      <c r="H10" s="313">
        <v>3476</v>
      </c>
      <c r="I10" s="111" t="s">
        <v>538</v>
      </c>
    </row>
    <row r="11" s="111" customFormat="1" ht="15" spans="1:8">
      <c r="A11" s="381" t="s">
        <v>539</v>
      </c>
      <c r="B11" s="315" t="s">
        <v>540</v>
      </c>
      <c r="C11" s="316">
        <f ca="1">IFERROR(IF(TRUE,tqsn_2,'[4]1'!$A$1),0)</f>
        <v>0</v>
      </c>
      <c r="D11" s="317">
        <v>0</v>
      </c>
      <c r="E11" s="138">
        <v>0</v>
      </c>
      <c r="F11" s="318">
        <v>0</v>
      </c>
      <c r="G11" s="318">
        <v>0</v>
      </c>
      <c r="H11" s="313">
        <v>0</v>
      </c>
    </row>
    <row r="12" s="111" customFormat="1" ht="15" spans="1:8">
      <c r="A12" s="314" t="s">
        <v>541</v>
      </c>
      <c r="B12" s="319" t="s">
        <v>542</v>
      </c>
      <c r="C12" s="316">
        <f ca="1">IFERROR(IF(TRUE,tqsn_2,'[4]1'!$A$1),0)</f>
        <v>0</v>
      </c>
      <c r="D12" s="317">
        <v>0</v>
      </c>
      <c r="E12" s="138">
        <v>0</v>
      </c>
      <c r="F12" s="318">
        <v>0</v>
      </c>
      <c r="G12" s="318">
        <v>0</v>
      </c>
      <c r="H12" s="313">
        <v>0</v>
      </c>
    </row>
    <row r="13" s="111" customFormat="1" ht="15" spans="1:8">
      <c r="A13" s="314" t="s">
        <v>543</v>
      </c>
      <c r="B13" s="319" t="s">
        <v>544</v>
      </c>
      <c r="C13" s="316">
        <v>400</v>
      </c>
      <c r="D13" s="317">
        <v>395</v>
      </c>
      <c r="E13" s="138">
        <v>491</v>
      </c>
      <c r="F13" s="318">
        <v>1.2275</v>
      </c>
      <c r="G13" s="318">
        <v>1.24303797468354</v>
      </c>
      <c r="H13" s="313">
        <v>491</v>
      </c>
    </row>
    <row r="14" s="111" customFormat="1" ht="15" spans="1:8">
      <c r="A14" s="314" t="s">
        <v>545</v>
      </c>
      <c r="B14" s="319" t="s">
        <v>546</v>
      </c>
      <c r="C14" s="316">
        <f ca="1">IFERROR(IF(TRUE,tqsn_2,'[4]1'!$A$1),0)</f>
        <v>0</v>
      </c>
      <c r="D14" s="317">
        <v>93</v>
      </c>
      <c r="E14" s="138">
        <v>0</v>
      </c>
      <c r="F14" s="318">
        <v>0</v>
      </c>
      <c r="G14" s="318">
        <v>0</v>
      </c>
      <c r="H14" s="313">
        <v>0</v>
      </c>
    </row>
    <row r="15" s="111" customFormat="1" ht="15" spans="1:8">
      <c r="A15" s="314" t="s">
        <v>547</v>
      </c>
      <c r="B15" s="319" t="s">
        <v>548</v>
      </c>
      <c r="C15" s="316">
        <f ca="1">IFERROR(IF(TRUE,tqsn_2,'[4]1'!$A$1),0)</f>
        <v>0</v>
      </c>
      <c r="D15" s="317">
        <v>0</v>
      </c>
      <c r="E15" s="138">
        <v>0</v>
      </c>
      <c r="F15" s="318">
        <v>0</v>
      </c>
      <c r="G15" s="318">
        <v>0</v>
      </c>
      <c r="H15" s="313">
        <v>0</v>
      </c>
    </row>
    <row r="16" s="111" customFormat="1" ht="15" spans="1:8">
      <c r="A16" s="314" t="s">
        <v>549</v>
      </c>
      <c r="B16" s="319" t="s">
        <v>550</v>
      </c>
      <c r="C16" s="316">
        <v>941</v>
      </c>
      <c r="D16" s="317">
        <v>835</v>
      </c>
      <c r="E16" s="138">
        <v>890</v>
      </c>
      <c r="F16" s="318">
        <v>0.945802337938363</v>
      </c>
      <c r="G16" s="318">
        <v>1.06586826347305</v>
      </c>
      <c r="H16" s="313">
        <v>890</v>
      </c>
    </row>
    <row r="17" s="111" customFormat="1" ht="15" spans="1:8">
      <c r="A17" s="314" t="s">
        <v>551</v>
      </c>
      <c r="B17" s="319" t="s">
        <v>552</v>
      </c>
      <c r="C17" s="316">
        <f ca="1">IFERROR(IF(TRUE,tqsn_2,'[4]1'!$A$1),0)</f>
        <v>0</v>
      </c>
      <c r="D17" s="317">
        <v>0</v>
      </c>
      <c r="E17" s="138">
        <v>0</v>
      </c>
      <c r="F17" s="318">
        <v>0</v>
      </c>
      <c r="G17" s="318">
        <v>0</v>
      </c>
      <c r="H17" s="313">
        <v>0</v>
      </c>
    </row>
    <row r="18" s="111" customFormat="1" ht="15" spans="1:8">
      <c r="A18" s="314" t="s">
        <v>553</v>
      </c>
      <c r="B18" s="315" t="s">
        <v>544</v>
      </c>
      <c r="C18" s="316">
        <v>682</v>
      </c>
      <c r="D18" s="317">
        <v>778</v>
      </c>
      <c r="E18" s="138">
        <v>541</v>
      </c>
      <c r="F18" s="318">
        <v>0.793255131964809</v>
      </c>
      <c r="G18" s="318">
        <v>0.695372750642674</v>
      </c>
      <c r="H18" s="313">
        <v>541</v>
      </c>
    </row>
    <row r="19" s="111" customFormat="1" ht="15" spans="1:8">
      <c r="A19" s="314" t="s">
        <v>554</v>
      </c>
      <c r="B19" s="315" t="s">
        <v>546</v>
      </c>
      <c r="C19" s="316"/>
      <c r="D19" s="317">
        <v>120</v>
      </c>
      <c r="E19" s="138">
        <v>0</v>
      </c>
      <c r="F19" s="318">
        <v>0</v>
      </c>
      <c r="G19" s="318">
        <v>0</v>
      </c>
      <c r="H19" s="313">
        <v>0</v>
      </c>
    </row>
    <row r="20" s="111" customFormat="1" ht="15" spans="1:8">
      <c r="A20" s="314" t="s">
        <v>555</v>
      </c>
      <c r="B20" s="320" t="s">
        <v>548</v>
      </c>
      <c r="C20" s="316">
        <f ca="1">IFERROR(IF(TRUE,tqsn_2,'[4]1'!$A$1),0)</f>
        <v>0</v>
      </c>
      <c r="D20" s="317">
        <v>0</v>
      </c>
      <c r="E20" s="138">
        <v>0</v>
      </c>
      <c r="F20" s="318">
        <v>0</v>
      </c>
      <c r="G20" s="318">
        <v>0</v>
      </c>
      <c r="H20" s="313">
        <v>0</v>
      </c>
    </row>
    <row r="21" s="111" customFormat="1" ht="15" spans="1:8">
      <c r="A21" s="314" t="s">
        <v>556</v>
      </c>
      <c r="B21" s="320" t="s">
        <v>557</v>
      </c>
      <c r="C21" s="316">
        <f ca="1">IFERROR(IF(TRUE,tqsn_2,'[4]1'!$A$1),0)</f>
        <v>0</v>
      </c>
      <c r="D21" s="317">
        <v>0</v>
      </c>
      <c r="E21" s="138">
        <v>0</v>
      </c>
      <c r="F21" s="318">
        <v>0</v>
      </c>
      <c r="G21" s="318">
        <v>0</v>
      </c>
      <c r="H21" s="313">
        <v>0</v>
      </c>
    </row>
    <row r="22" s="111" customFormat="1" ht="15" spans="1:8">
      <c r="A22" s="314" t="s">
        <v>558</v>
      </c>
      <c r="B22" s="320" t="s">
        <v>559</v>
      </c>
      <c r="C22" s="316">
        <f ca="1">IFERROR(IF(TRUE,tqsn_2,'[4]1'!$A$1),0)</f>
        <v>0</v>
      </c>
      <c r="D22" s="317">
        <v>0</v>
      </c>
      <c r="E22" s="138">
        <v>0</v>
      </c>
      <c r="F22" s="318">
        <v>0</v>
      </c>
      <c r="G22" s="318">
        <v>0</v>
      </c>
      <c r="H22" s="313">
        <v>0</v>
      </c>
    </row>
    <row r="23" s="111" customFormat="1" ht="15" spans="1:8">
      <c r="A23" s="314" t="s">
        <v>560</v>
      </c>
      <c r="B23" s="319" t="s">
        <v>561</v>
      </c>
      <c r="C23" s="316">
        <f ca="1">IFERROR(IF(TRUE,tqsn_2,'[4]1'!$A$1),0)</f>
        <v>0</v>
      </c>
      <c r="D23" s="317">
        <v>0</v>
      </c>
      <c r="E23" s="138">
        <v>0</v>
      </c>
      <c r="F23" s="318">
        <v>0</v>
      </c>
      <c r="G23" s="318">
        <v>0</v>
      </c>
      <c r="H23" s="313">
        <v>0</v>
      </c>
    </row>
    <row r="24" s="111" customFormat="1" ht="15" spans="1:8">
      <c r="A24" s="314" t="s">
        <v>562</v>
      </c>
      <c r="B24" s="319" t="s">
        <v>563</v>
      </c>
      <c r="C24" s="316">
        <f ca="1">IFERROR(IF(TRUE,tqsn_2,'[4]1'!$A$1),0)</f>
        <v>0</v>
      </c>
      <c r="D24" s="317">
        <v>0</v>
      </c>
      <c r="E24" s="138">
        <v>0</v>
      </c>
      <c r="F24" s="318">
        <v>0</v>
      </c>
      <c r="G24" s="318">
        <v>0</v>
      </c>
      <c r="H24" s="313">
        <v>0</v>
      </c>
    </row>
    <row r="25" s="111" customFormat="1" ht="15" spans="1:8">
      <c r="A25" s="314" t="s">
        <v>564</v>
      </c>
      <c r="B25" s="319" t="s">
        <v>565</v>
      </c>
      <c r="C25" s="316">
        <f ca="1">IFERROR(IF(TRUE,tqsn_2,'[4]1'!$A$1),0)</f>
        <v>0</v>
      </c>
      <c r="D25" s="317">
        <v>0</v>
      </c>
      <c r="E25" s="138">
        <v>0</v>
      </c>
      <c r="F25" s="318">
        <v>0</v>
      </c>
      <c r="G25" s="318">
        <v>0</v>
      </c>
      <c r="H25" s="313">
        <v>0</v>
      </c>
    </row>
    <row r="26" s="111" customFormat="1" ht="15" spans="1:8">
      <c r="A26" s="314" t="s">
        <v>566</v>
      </c>
      <c r="B26" s="319" t="s">
        <v>567</v>
      </c>
      <c r="C26" s="316">
        <f ca="1">IFERROR(IF(TRUE,tqsn_2,'[4]1'!$A$1),0)</f>
        <v>0</v>
      </c>
      <c r="D26" s="317">
        <v>0</v>
      </c>
      <c r="E26" s="138">
        <v>0</v>
      </c>
      <c r="F26" s="318">
        <v>0</v>
      </c>
      <c r="G26" s="318">
        <v>0</v>
      </c>
      <c r="H26" s="313">
        <v>0</v>
      </c>
    </row>
    <row r="27" s="111" customFormat="1" ht="15" spans="1:8">
      <c r="A27" s="314" t="s">
        <v>568</v>
      </c>
      <c r="B27" s="319" t="s">
        <v>550</v>
      </c>
      <c r="C27" s="316">
        <f ca="1">IFERROR(IF(TRUE,tqsn_2,'[4]1'!$A$1),0)</f>
        <v>0</v>
      </c>
      <c r="D27" s="317">
        <v>0</v>
      </c>
      <c r="E27" s="138">
        <v>0</v>
      </c>
      <c r="F27" s="318">
        <v>0</v>
      </c>
      <c r="G27" s="318">
        <v>0</v>
      </c>
      <c r="H27" s="313">
        <v>0</v>
      </c>
    </row>
    <row r="28" s="111" customFormat="1" ht="15" spans="1:8">
      <c r="A28" s="314" t="s">
        <v>569</v>
      </c>
      <c r="B28" s="319" t="s">
        <v>570</v>
      </c>
      <c r="C28" s="316">
        <f ca="1">IFERROR(IF(TRUE,tqsn_2,'[4]1'!$A$1),0)</f>
        <v>0</v>
      </c>
      <c r="D28" s="317">
        <v>0</v>
      </c>
      <c r="E28" s="138">
        <v>0</v>
      </c>
      <c r="F28" s="318">
        <v>0</v>
      </c>
      <c r="G28" s="318">
        <v>0</v>
      </c>
      <c r="H28" s="313">
        <v>0</v>
      </c>
    </row>
    <row r="29" s="111" customFormat="1" ht="15" spans="1:8">
      <c r="A29" s="314" t="s">
        <v>571</v>
      </c>
      <c r="B29" s="315" t="s">
        <v>544</v>
      </c>
      <c r="C29" s="316">
        <v>344</v>
      </c>
      <c r="D29" s="317">
        <v>359</v>
      </c>
      <c r="E29" s="138">
        <v>321</v>
      </c>
      <c r="F29" s="318">
        <v>0.933139534883721</v>
      </c>
      <c r="G29" s="318">
        <v>0.894150417827298</v>
      </c>
      <c r="H29" s="313">
        <v>321</v>
      </c>
    </row>
    <row r="30" s="111" customFormat="1" ht="15" spans="1:8">
      <c r="A30" s="314" t="s">
        <v>572</v>
      </c>
      <c r="B30" s="315" t="s">
        <v>546</v>
      </c>
      <c r="C30" s="316">
        <f ca="1">IFERROR(IF(TRUE,tqsn_2,'[4]1'!$A$1),0)</f>
        <v>0</v>
      </c>
      <c r="D30" s="317">
        <v>0</v>
      </c>
      <c r="E30" s="138">
        <v>0</v>
      </c>
      <c r="F30" s="318">
        <v>0</v>
      </c>
      <c r="G30" s="318">
        <v>0</v>
      </c>
      <c r="H30" s="313">
        <v>0</v>
      </c>
    </row>
    <row r="31" s="111" customFormat="1" ht="15" spans="1:8">
      <c r="A31" s="314" t="s">
        <v>573</v>
      </c>
      <c r="B31" s="321" t="s">
        <v>548</v>
      </c>
      <c r="C31" s="316">
        <f ca="1">IFERROR(IF(TRUE,tqsn_2,'[4]1'!$A$1),0)</f>
        <v>0</v>
      </c>
      <c r="D31" s="317">
        <v>0</v>
      </c>
      <c r="E31" s="138">
        <v>0</v>
      </c>
      <c r="F31" s="318">
        <v>0</v>
      </c>
      <c r="G31" s="318">
        <v>0</v>
      </c>
      <c r="H31" s="313">
        <v>0</v>
      </c>
    </row>
    <row r="32" s="111" customFormat="1" ht="15" spans="1:8">
      <c r="A32" s="314" t="s">
        <v>574</v>
      </c>
      <c r="B32" s="320" t="s">
        <v>575</v>
      </c>
      <c r="C32" s="316">
        <v>3</v>
      </c>
      <c r="D32" s="317">
        <v>0</v>
      </c>
      <c r="E32" s="138">
        <v>9</v>
      </c>
      <c r="F32" s="318">
        <v>3</v>
      </c>
      <c r="G32" s="318">
        <v>0</v>
      </c>
      <c r="H32" s="313">
        <v>9</v>
      </c>
    </row>
    <row r="33" s="111" customFormat="1" ht="15" spans="1:8">
      <c r="A33" s="314" t="s">
        <v>576</v>
      </c>
      <c r="B33" s="320" t="s">
        <v>577</v>
      </c>
      <c r="C33" s="316">
        <f ca="1">IFERROR(IF(TRUE,tqsn_2,'[4]1'!$A$1),0)</f>
        <v>0</v>
      </c>
      <c r="D33" s="317">
        <v>0</v>
      </c>
      <c r="E33" s="138">
        <v>0</v>
      </c>
      <c r="F33" s="318">
        <v>0</v>
      </c>
      <c r="G33" s="318">
        <v>0</v>
      </c>
      <c r="H33" s="313">
        <v>0</v>
      </c>
    </row>
    <row r="34" s="111" customFormat="1" ht="15" spans="1:8">
      <c r="A34" s="314" t="s">
        <v>578</v>
      </c>
      <c r="B34" s="320" t="s">
        <v>579</v>
      </c>
      <c r="C34" s="316">
        <f ca="1">IFERROR(IF(TRUE,tqsn_2,'[4]1'!$A$1),0)</f>
        <v>0</v>
      </c>
      <c r="D34" s="317">
        <v>0</v>
      </c>
      <c r="E34" s="138">
        <v>0</v>
      </c>
      <c r="F34" s="318">
        <v>0</v>
      </c>
      <c r="G34" s="318">
        <v>0</v>
      </c>
      <c r="H34" s="313">
        <v>0</v>
      </c>
    </row>
    <row r="35" s="111" customFormat="1" ht="15" spans="1:8">
      <c r="A35" s="314" t="s">
        <v>580</v>
      </c>
      <c r="B35" s="320" t="s">
        <v>550</v>
      </c>
      <c r="C35" s="316">
        <f ca="1">IFERROR(IF(TRUE,tqsn_2,'[4]1'!$A$1),0)</f>
        <v>0</v>
      </c>
      <c r="D35" s="317">
        <v>0</v>
      </c>
      <c r="E35" s="138">
        <v>0</v>
      </c>
      <c r="F35" s="318">
        <v>0</v>
      </c>
      <c r="G35" s="318">
        <v>0</v>
      </c>
      <c r="H35" s="313">
        <v>0</v>
      </c>
    </row>
    <row r="36" s="111" customFormat="1" ht="15" spans="1:8">
      <c r="A36" s="314" t="s">
        <v>581</v>
      </c>
      <c r="B36" s="320" t="s">
        <v>582</v>
      </c>
      <c r="C36" s="316">
        <f ca="1">IFERROR(IF(TRUE,tqsn_2,'[4]1'!$A$1),0)</f>
        <v>0</v>
      </c>
      <c r="D36" s="317">
        <v>0</v>
      </c>
      <c r="E36" s="138">
        <v>0</v>
      </c>
      <c r="F36" s="318">
        <v>0</v>
      </c>
      <c r="G36" s="318">
        <v>0</v>
      </c>
      <c r="H36" s="313">
        <v>0</v>
      </c>
    </row>
    <row r="37" s="111" customFormat="1" ht="15" spans="1:8">
      <c r="A37" s="314" t="s">
        <v>583</v>
      </c>
      <c r="B37" s="315" t="s">
        <v>544</v>
      </c>
      <c r="C37" s="316">
        <v>8471</v>
      </c>
      <c r="D37" s="317">
        <v>3649</v>
      </c>
      <c r="E37" s="138">
        <v>8729</v>
      </c>
      <c r="F37" s="318">
        <v>1.03045685279188</v>
      </c>
      <c r="G37" s="318">
        <v>2.3921622362291</v>
      </c>
      <c r="H37" s="313">
        <v>8729</v>
      </c>
    </row>
    <row r="38" s="111" customFormat="1" ht="15" spans="1:8">
      <c r="A38" s="314" t="s">
        <v>584</v>
      </c>
      <c r="B38" s="315" t="s">
        <v>546</v>
      </c>
      <c r="C38" s="316">
        <f ca="1">IFERROR(IF(TRUE,tqsn_2,'[4]1'!$A$1),0)</f>
        <v>0</v>
      </c>
      <c r="D38" s="317">
        <v>0</v>
      </c>
      <c r="E38" s="138">
        <v>0</v>
      </c>
      <c r="F38" s="318">
        <v>0</v>
      </c>
      <c r="G38" s="318">
        <v>0</v>
      </c>
      <c r="H38" s="313">
        <v>0</v>
      </c>
    </row>
    <row r="39" s="111" customFormat="1" ht="15" spans="1:8">
      <c r="A39" s="314" t="s">
        <v>585</v>
      </c>
      <c r="B39" s="320" t="s">
        <v>548</v>
      </c>
      <c r="C39" s="316">
        <v>157</v>
      </c>
      <c r="D39" s="317">
        <v>156</v>
      </c>
      <c r="E39" s="138">
        <v>1046</v>
      </c>
      <c r="F39" s="318">
        <v>6.6624203821656</v>
      </c>
      <c r="G39" s="318">
        <v>6.70512820512821</v>
      </c>
      <c r="H39" s="313">
        <v>1046</v>
      </c>
    </row>
    <row r="40" s="111" customFormat="1" ht="15" spans="1:8">
      <c r="A40" s="314" t="s">
        <v>586</v>
      </c>
      <c r="B40" s="320" t="s">
        <v>587</v>
      </c>
      <c r="C40" s="316">
        <f ca="1">IFERROR(IF(TRUE,tqsn_2,'[4]1'!$A$1),0)</f>
        <v>0</v>
      </c>
      <c r="D40" s="317">
        <v>0</v>
      </c>
      <c r="E40" s="138">
        <v>0</v>
      </c>
      <c r="F40" s="318">
        <v>0</v>
      </c>
      <c r="G40" s="318">
        <v>0</v>
      </c>
      <c r="H40" s="313">
        <v>0</v>
      </c>
    </row>
    <row r="41" s="111" customFormat="1" ht="15" spans="1:8">
      <c r="A41" s="314" t="s">
        <v>588</v>
      </c>
      <c r="B41" s="320" t="s">
        <v>589</v>
      </c>
      <c r="C41" s="316">
        <f ca="1">IFERROR(IF(TRUE,tqsn_2,'[4]1'!$A$1),0)</f>
        <v>0</v>
      </c>
      <c r="D41" s="317">
        <v>0</v>
      </c>
      <c r="E41" s="138">
        <v>0</v>
      </c>
      <c r="F41" s="318">
        <v>0</v>
      </c>
      <c r="G41" s="318">
        <v>0</v>
      </c>
      <c r="H41" s="313">
        <v>0</v>
      </c>
    </row>
    <row r="42" s="111" customFormat="1" ht="15" spans="1:8">
      <c r="A42" s="314" t="s">
        <v>590</v>
      </c>
      <c r="B42" s="315" t="s">
        <v>591</v>
      </c>
      <c r="C42" s="316">
        <f ca="1">IFERROR(IF(TRUE,tqsn_2,'[4]1'!$A$1),0)</f>
        <v>0</v>
      </c>
      <c r="D42" s="317">
        <v>0</v>
      </c>
      <c r="E42" s="138">
        <v>0</v>
      </c>
      <c r="F42" s="318">
        <v>0</v>
      </c>
      <c r="G42" s="318">
        <v>0</v>
      </c>
      <c r="H42" s="313">
        <v>0</v>
      </c>
    </row>
    <row r="43" s="111" customFormat="1" ht="15" spans="1:8">
      <c r="A43" s="314" t="s">
        <v>592</v>
      </c>
      <c r="B43" s="320" t="s">
        <v>593</v>
      </c>
      <c r="C43" s="316">
        <f ca="1">IFERROR(IF(TRUE,tqsn_2,'[4]1'!$A$1),0)</f>
        <v>0</v>
      </c>
      <c r="D43" s="317">
        <v>0</v>
      </c>
      <c r="E43" s="138">
        <v>0</v>
      </c>
      <c r="F43" s="318">
        <v>0</v>
      </c>
      <c r="G43" s="318">
        <v>0</v>
      </c>
      <c r="H43" s="313">
        <v>0</v>
      </c>
    </row>
    <row r="44" s="111" customFormat="1" ht="15" spans="1:8">
      <c r="A44" s="314" t="s">
        <v>594</v>
      </c>
      <c r="B44" s="320" t="s">
        <v>550</v>
      </c>
      <c r="C44" s="316">
        <v>2948</v>
      </c>
      <c r="D44" s="317">
        <v>2908</v>
      </c>
      <c r="E44" s="138">
        <v>3185</v>
      </c>
      <c r="F44" s="318">
        <v>1.08039348710991</v>
      </c>
      <c r="G44" s="318">
        <v>1.09525447042641</v>
      </c>
      <c r="H44" s="313">
        <v>3185</v>
      </c>
    </row>
    <row r="45" s="111" customFormat="1" ht="15" spans="1:8">
      <c r="A45" s="314" t="s">
        <v>595</v>
      </c>
      <c r="B45" s="320" t="s">
        <v>596</v>
      </c>
      <c r="C45" s="316">
        <v>5100</v>
      </c>
      <c r="D45" s="317">
        <v>1805</v>
      </c>
      <c r="E45" s="138">
        <v>2979</v>
      </c>
      <c r="F45" s="318">
        <v>0.584117647058824</v>
      </c>
      <c r="G45" s="318">
        <v>1.65041551246537</v>
      </c>
      <c r="H45" s="313">
        <v>2979</v>
      </c>
    </row>
    <row r="46" s="111" customFormat="1" ht="15" spans="1:8">
      <c r="A46" s="314" t="s">
        <v>597</v>
      </c>
      <c r="B46" s="315" t="s">
        <v>544</v>
      </c>
      <c r="C46" s="316">
        <v>521</v>
      </c>
      <c r="D46" s="317">
        <v>607</v>
      </c>
      <c r="E46" s="138">
        <v>556</v>
      </c>
      <c r="F46" s="318">
        <v>1.06717850287908</v>
      </c>
      <c r="G46" s="318">
        <v>0.915980230642504</v>
      </c>
      <c r="H46" s="313">
        <v>556</v>
      </c>
    </row>
    <row r="47" s="111" customFormat="1" ht="15" spans="1:8">
      <c r="A47" s="314" t="s">
        <v>598</v>
      </c>
      <c r="B47" s="315" t="s">
        <v>546</v>
      </c>
      <c r="C47" s="316">
        <f ca="1">IFERROR(IF(TRUE,tqsn_2,'[4]1'!$A$1),0)</f>
        <v>0</v>
      </c>
      <c r="D47" s="317">
        <v>25</v>
      </c>
      <c r="E47" s="138">
        <v>38</v>
      </c>
      <c r="F47" s="318">
        <v>0</v>
      </c>
      <c r="G47" s="318">
        <v>1.52</v>
      </c>
      <c r="H47" s="313">
        <v>38</v>
      </c>
    </row>
    <row r="48" s="111" customFormat="1" ht="15" spans="1:8">
      <c r="A48" s="314" t="s">
        <v>599</v>
      </c>
      <c r="B48" s="320" t="s">
        <v>548</v>
      </c>
      <c r="C48" s="316">
        <f ca="1">IFERROR(IF(TRUE,tqsn_2,'[4]1'!$A$1),0)</f>
        <v>0</v>
      </c>
      <c r="D48" s="317">
        <v>0</v>
      </c>
      <c r="E48" s="138">
        <v>0</v>
      </c>
      <c r="F48" s="318">
        <v>0</v>
      </c>
      <c r="G48" s="318">
        <v>0</v>
      </c>
      <c r="H48" s="313">
        <v>0</v>
      </c>
    </row>
    <row r="49" s="111" customFormat="1" ht="15" spans="1:8">
      <c r="A49" s="314" t="s">
        <v>600</v>
      </c>
      <c r="B49" s="320" t="s">
        <v>601</v>
      </c>
      <c r="C49" s="316">
        <f ca="1">IFERROR(IF(TRUE,tqsn_2,'[4]1'!$A$1),0)</f>
        <v>0</v>
      </c>
      <c r="D49" s="317">
        <v>0</v>
      </c>
      <c r="E49" s="138">
        <v>0</v>
      </c>
      <c r="F49" s="318">
        <v>0</v>
      </c>
      <c r="G49" s="318">
        <v>0</v>
      </c>
      <c r="H49" s="313">
        <v>0</v>
      </c>
    </row>
    <row r="50" s="111" customFormat="1" ht="15" spans="1:8">
      <c r="A50" s="314" t="s">
        <v>602</v>
      </c>
      <c r="B50" s="320" t="s">
        <v>603</v>
      </c>
      <c r="C50" s="316">
        <f ca="1">IFERROR(IF(TRUE,tqsn_2,'[4]1'!$A$1),0)</f>
        <v>0</v>
      </c>
      <c r="D50" s="317">
        <v>0</v>
      </c>
      <c r="E50" s="138">
        <v>0</v>
      </c>
      <c r="F50" s="318">
        <v>0</v>
      </c>
      <c r="G50" s="318">
        <v>0</v>
      </c>
      <c r="H50" s="313">
        <v>0</v>
      </c>
    </row>
    <row r="51" s="111" customFormat="1" ht="15" spans="1:8">
      <c r="A51" s="314" t="s">
        <v>604</v>
      </c>
      <c r="B51" s="315" t="s">
        <v>605</v>
      </c>
      <c r="C51" s="316">
        <f ca="1">IFERROR(IF(TRUE,tqsn_2,'[4]1'!$A$1),0)</f>
        <v>0</v>
      </c>
      <c r="D51" s="317">
        <v>0</v>
      </c>
      <c r="E51" s="138">
        <v>0</v>
      </c>
      <c r="F51" s="318">
        <v>0</v>
      </c>
      <c r="G51" s="318">
        <v>0</v>
      </c>
      <c r="H51" s="313">
        <v>0</v>
      </c>
    </row>
    <row r="52" s="111" customFormat="1" ht="15" spans="1:8">
      <c r="A52" s="314" t="s">
        <v>606</v>
      </c>
      <c r="B52" s="315" t="s">
        <v>607</v>
      </c>
      <c r="C52" s="316">
        <f ca="1">IFERROR(IF(TRUE,tqsn_2,'[4]1'!$A$1),0)</f>
        <v>0</v>
      </c>
      <c r="D52" s="317">
        <v>0</v>
      </c>
      <c r="E52" s="138">
        <v>0</v>
      </c>
      <c r="F52" s="318">
        <v>0</v>
      </c>
      <c r="G52" s="318">
        <v>0</v>
      </c>
      <c r="H52" s="313">
        <v>0</v>
      </c>
    </row>
    <row r="53" s="111" customFormat="1" ht="15" spans="1:8">
      <c r="A53" s="314" t="s">
        <v>608</v>
      </c>
      <c r="B53" s="315" t="s">
        <v>609</v>
      </c>
      <c r="C53" s="316">
        <f ca="1">IFERROR(IF(TRUE,tqsn_2,'[4]1'!$A$1),0)</f>
        <v>0</v>
      </c>
      <c r="D53" s="317">
        <v>1</v>
      </c>
      <c r="E53" s="138">
        <v>0</v>
      </c>
      <c r="F53" s="318">
        <v>0</v>
      </c>
      <c r="G53" s="318">
        <v>0</v>
      </c>
      <c r="H53" s="313">
        <v>0</v>
      </c>
    </row>
    <row r="54" s="111" customFormat="1" ht="15" spans="1:8">
      <c r="A54" s="314" t="s">
        <v>610</v>
      </c>
      <c r="B54" s="315" t="s">
        <v>550</v>
      </c>
      <c r="C54" s="316">
        <f ca="1">IFERROR(IF(TRUE,tqsn_2,'[4]1'!$A$1),0)</f>
        <v>0</v>
      </c>
      <c r="D54" s="317">
        <v>0</v>
      </c>
      <c r="E54" s="138">
        <v>0</v>
      </c>
      <c r="F54" s="318">
        <v>0</v>
      </c>
      <c r="G54" s="318">
        <v>0</v>
      </c>
      <c r="H54" s="313">
        <v>0</v>
      </c>
    </row>
    <row r="55" s="111" customFormat="1" ht="15" spans="1:8">
      <c r="A55" s="314" t="s">
        <v>611</v>
      </c>
      <c r="B55" s="320" t="s">
        <v>612</v>
      </c>
      <c r="C55" s="316">
        <f ca="1">IFERROR(IF(TRUE,tqsn_2,'[4]1'!$A$1),0)</f>
        <v>0</v>
      </c>
      <c r="D55" s="317">
        <v>494</v>
      </c>
      <c r="E55" s="138">
        <v>0</v>
      </c>
      <c r="F55" s="318">
        <v>0</v>
      </c>
      <c r="G55" s="318">
        <v>0</v>
      </c>
      <c r="H55" s="313">
        <v>0</v>
      </c>
    </row>
    <row r="56" s="111" customFormat="1" ht="15" spans="1:8">
      <c r="A56" s="314" t="s">
        <v>613</v>
      </c>
      <c r="B56" s="320" t="s">
        <v>544</v>
      </c>
      <c r="C56" s="316">
        <v>274</v>
      </c>
      <c r="D56" s="317">
        <v>369</v>
      </c>
      <c r="E56" s="138">
        <v>362</v>
      </c>
      <c r="F56" s="318">
        <v>1.32116788321168</v>
      </c>
      <c r="G56" s="318">
        <v>0.981029810298103</v>
      </c>
      <c r="H56" s="313">
        <v>362</v>
      </c>
    </row>
    <row r="57" s="111" customFormat="1" ht="15" spans="1:8">
      <c r="A57" s="314" t="s">
        <v>614</v>
      </c>
      <c r="B57" s="319" t="s">
        <v>546</v>
      </c>
      <c r="C57" s="316">
        <f ca="1">IFERROR(IF(TRUE,tqsn_2,'[4]1'!$A$1),0)</f>
        <v>0</v>
      </c>
      <c r="D57" s="317">
        <v>0</v>
      </c>
      <c r="E57" s="138">
        <v>0</v>
      </c>
      <c r="F57" s="318">
        <v>0</v>
      </c>
      <c r="G57" s="318">
        <v>0</v>
      </c>
      <c r="H57" s="313">
        <v>0</v>
      </c>
    </row>
    <row r="58" s="111" customFormat="1" ht="15" spans="1:8">
      <c r="A58" s="314" t="s">
        <v>615</v>
      </c>
      <c r="B58" s="315" t="s">
        <v>548</v>
      </c>
      <c r="C58" s="316">
        <f ca="1">IFERROR(IF(TRUE,tqsn_2,'[4]1'!$A$1),0)</f>
        <v>0</v>
      </c>
      <c r="D58" s="317">
        <v>0</v>
      </c>
      <c r="E58" s="138">
        <v>0</v>
      </c>
      <c r="F58" s="318">
        <v>0</v>
      </c>
      <c r="G58" s="318">
        <v>0</v>
      </c>
      <c r="H58" s="313">
        <v>0</v>
      </c>
    </row>
    <row r="59" s="111" customFormat="1" ht="15" spans="1:8">
      <c r="A59" s="314" t="s">
        <v>616</v>
      </c>
      <c r="B59" s="315" t="s">
        <v>617</v>
      </c>
      <c r="C59" s="316">
        <f ca="1">IFERROR(IF(TRUE,tqsn_2,'[4]1'!$A$1),0)</f>
        <v>0</v>
      </c>
      <c r="D59" s="317">
        <v>0</v>
      </c>
      <c r="E59" s="138">
        <v>0</v>
      </c>
      <c r="F59" s="318">
        <v>0</v>
      </c>
      <c r="G59" s="318">
        <v>0</v>
      </c>
      <c r="H59" s="313">
        <v>0</v>
      </c>
    </row>
    <row r="60" s="111" customFormat="1" ht="15" spans="1:8">
      <c r="A60" s="314" t="s">
        <v>618</v>
      </c>
      <c r="B60" s="315" t="s">
        <v>619</v>
      </c>
      <c r="C60" s="316">
        <v>58</v>
      </c>
      <c r="D60" s="317">
        <v>62</v>
      </c>
      <c r="E60" s="138">
        <v>0</v>
      </c>
      <c r="F60" s="318">
        <v>0</v>
      </c>
      <c r="G60" s="318">
        <v>0</v>
      </c>
      <c r="H60" s="313">
        <v>0</v>
      </c>
    </row>
    <row r="61" s="111" customFormat="1" ht="15" spans="1:8">
      <c r="A61" s="314" t="s">
        <v>620</v>
      </c>
      <c r="B61" s="320" t="s">
        <v>621</v>
      </c>
      <c r="C61" s="316">
        <v>41</v>
      </c>
      <c r="D61" s="317">
        <v>7</v>
      </c>
      <c r="E61" s="138">
        <v>0</v>
      </c>
      <c r="F61" s="318">
        <v>0</v>
      </c>
      <c r="G61" s="318">
        <v>0</v>
      </c>
      <c r="H61" s="313">
        <v>0</v>
      </c>
    </row>
    <row r="62" s="111" customFormat="1" ht="15" spans="1:8">
      <c r="A62" s="314" t="s">
        <v>622</v>
      </c>
      <c r="B62" s="320" t="s">
        <v>623</v>
      </c>
      <c r="C62" s="316">
        <f ca="1">IFERROR(IF(TRUE,tqsn_2,'[4]1'!$A$1),0)</f>
        <v>0</v>
      </c>
      <c r="D62" s="317">
        <v>13</v>
      </c>
      <c r="E62" s="138">
        <v>0</v>
      </c>
      <c r="F62" s="318">
        <v>0</v>
      </c>
      <c r="G62" s="318">
        <v>0</v>
      </c>
      <c r="H62" s="313">
        <v>0</v>
      </c>
    </row>
    <row r="63" s="111" customFormat="1" ht="15" spans="1:8">
      <c r="A63" s="314" t="s">
        <v>624</v>
      </c>
      <c r="B63" s="320" t="s">
        <v>625</v>
      </c>
      <c r="C63" s="316">
        <v>8</v>
      </c>
      <c r="D63" s="317">
        <v>6</v>
      </c>
      <c r="E63" s="138">
        <v>0</v>
      </c>
      <c r="F63" s="318">
        <v>0</v>
      </c>
      <c r="G63" s="318">
        <v>0</v>
      </c>
      <c r="H63" s="313">
        <v>0</v>
      </c>
    </row>
    <row r="64" s="111" customFormat="1" ht="15" spans="1:8">
      <c r="A64" s="314" t="s">
        <v>626</v>
      </c>
      <c r="B64" s="315" t="s">
        <v>550</v>
      </c>
      <c r="C64" s="316">
        <f ca="1">IFERROR(IF(TRUE,tqsn_2,'[4]1'!$A$1),0)</f>
        <v>0</v>
      </c>
      <c r="D64" s="317">
        <v>0</v>
      </c>
      <c r="E64" s="138">
        <v>0</v>
      </c>
      <c r="F64" s="318">
        <v>0</v>
      </c>
      <c r="G64" s="318">
        <v>0</v>
      </c>
      <c r="H64" s="313">
        <v>0</v>
      </c>
    </row>
    <row r="65" s="111" customFormat="1" ht="15" spans="1:8">
      <c r="A65" s="314" t="s">
        <v>627</v>
      </c>
      <c r="B65" s="320" t="s">
        <v>628</v>
      </c>
      <c r="C65" s="316">
        <f ca="1">IFERROR(IF(TRUE,tqsn_2,'[4]1'!$A$1),0)</f>
        <v>0</v>
      </c>
      <c r="D65" s="317">
        <v>0</v>
      </c>
      <c r="E65" s="138">
        <v>0</v>
      </c>
      <c r="F65" s="318">
        <v>0</v>
      </c>
      <c r="G65" s="318">
        <v>0</v>
      </c>
      <c r="H65" s="313">
        <v>0</v>
      </c>
    </row>
    <row r="66" s="111" customFormat="1" ht="15" spans="1:8">
      <c r="A66" s="314" t="s">
        <v>629</v>
      </c>
      <c r="B66" s="320" t="s">
        <v>544</v>
      </c>
      <c r="C66" s="316">
        <v>2372</v>
      </c>
      <c r="D66" s="317">
        <v>2348</v>
      </c>
      <c r="E66" s="138">
        <v>2186</v>
      </c>
      <c r="F66" s="318">
        <v>0.921585160202361</v>
      </c>
      <c r="G66" s="318">
        <v>0.931005110732538</v>
      </c>
      <c r="H66" s="313">
        <v>2186</v>
      </c>
    </row>
    <row r="67" s="111" customFormat="1" ht="15" spans="1:8">
      <c r="A67" s="314" t="s">
        <v>630</v>
      </c>
      <c r="B67" s="319" t="s">
        <v>546</v>
      </c>
      <c r="C67" s="316">
        <f ca="1">IFERROR(IF(TRUE,tqsn_2,'[4]1'!$A$1),0)</f>
        <v>0</v>
      </c>
      <c r="D67" s="317">
        <v>0</v>
      </c>
      <c r="E67" s="138">
        <v>0</v>
      </c>
      <c r="F67" s="318">
        <v>0</v>
      </c>
      <c r="G67" s="318">
        <v>0</v>
      </c>
      <c r="H67" s="313">
        <v>0</v>
      </c>
    </row>
    <row r="68" s="111" customFormat="1" ht="15" spans="1:8">
      <c r="A68" s="314" t="s">
        <v>631</v>
      </c>
      <c r="B68" s="319" t="s">
        <v>548</v>
      </c>
      <c r="C68" s="316">
        <f ca="1">IFERROR(IF(TRUE,tqsn_2,'[4]1'!$A$1),0)</f>
        <v>0</v>
      </c>
      <c r="D68" s="317">
        <v>0</v>
      </c>
      <c r="E68" s="138">
        <v>0</v>
      </c>
      <c r="F68" s="318">
        <v>0</v>
      </c>
      <c r="G68" s="318">
        <v>0</v>
      </c>
      <c r="H68" s="313">
        <v>0</v>
      </c>
    </row>
    <row r="69" s="111" customFormat="1" ht="15" spans="1:8">
      <c r="A69" s="314" t="s">
        <v>632</v>
      </c>
      <c r="B69" s="319" t="s">
        <v>633</v>
      </c>
      <c r="C69" s="316">
        <f ca="1">IFERROR(IF(TRUE,tqsn_2,'[4]1'!$A$1),0)</f>
        <v>0</v>
      </c>
      <c r="D69" s="317">
        <v>0</v>
      </c>
      <c r="E69" s="138">
        <v>0</v>
      </c>
      <c r="F69" s="318">
        <v>0</v>
      </c>
      <c r="G69" s="318">
        <v>0</v>
      </c>
      <c r="H69" s="313">
        <v>0</v>
      </c>
    </row>
    <row r="70" s="111" customFormat="1" ht="15" spans="1:8">
      <c r="A70" s="314" t="s">
        <v>634</v>
      </c>
      <c r="B70" s="319" t="s">
        <v>635</v>
      </c>
      <c r="C70" s="316">
        <f ca="1">IFERROR(IF(TRUE,tqsn_2,'[4]1'!$A$1),0)</f>
        <v>0</v>
      </c>
      <c r="D70" s="317">
        <v>0</v>
      </c>
      <c r="E70" s="138">
        <v>0</v>
      </c>
      <c r="F70" s="318">
        <v>0</v>
      </c>
      <c r="G70" s="318">
        <v>0</v>
      </c>
      <c r="H70" s="313">
        <v>0</v>
      </c>
    </row>
    <row r="71" s="111" customFormat="1" ht="15" spans="1:8">
      <c r="A71" s="314" t="s">
        <v>636</v>
      </c>
      <c r="B71" s="319" t="s">
        <v>637</v>
      </c>
      <c r="C71" s="316">
        <f ca="1">IFERROR(IF(TRUE,tqsn_2,'[4]1'!$A$1),0)</f>
        <v>0</v>
      </c>
      <c r="D71" s="317">
        <v>0</v>
      </c>
      <c r="E71" s="138">
        <v>0</v>
      </c>
      <c r="F71" s="318">
        <v>0</v>
      </c>
      <c r="G71" s="318">
        <v>0</v>
      </c>
      <c r="H71" s="313">
        <v>0</v>
      </c>
    </row>
    <row r="72" s="111" customFormat="1" ht="15" spans="1:8">
      <c r="A72" s="314" t="s">
        <v>638</v>
      </c>
      <c r="B72" s="315" t="s">
        <v>639</v>
      </c>
      <c r="C72" s="316">
        <f ca="1">IFERROR(IF(TRUE,tqsn_2,'[4]1'!$A$1),0)</f>
        <v>0</v>
      </c>
      <c r="D72" s="317">
        <v>0</v>
      </c>
      <c r="E72" s="138">
        <v>0</v>
      </c>
      <c r="F72" s="318">
        <v>0</v>
      </c>
      <c r="G72" s="318">
        <v>0</v>
      </c>
      <c r="H72" s="313">
        <v>0</v>
      </c>
    </row>
    <row r="73" s="111" customFormat="1" ht="15" spans="1:8">
      <c r="A73" s="314" t="s">
        <v>640</v>
      </c>
      <c r="B73" s="320" t="s">
        <v>641</v>
      </c>
      <c r="C73" s="316">
        <f ca="1">IFERROR(IF(TRUE,tqsn_2,'[4]1'!$A$1),0)</f>
        <v>0</v>
      </c>
      <c r="D73" s="317">
        <v>30</v>
      </c>
      <c r="E73" s="138">
        <v>0</v>
      </c>
      <c r="F73" s="318">
        <v>0</v>
      </c>
      <c r="G73" s="318">
        <v>0</v>
      </c>
      <c r="H73" s="313">
        <v>0</v>
      </c>
    </row>
    <row r="74" s="111" customFormat="1" ht="15" spans="1:8">
      <c r="A74" s="314" t="s">
        <v>642</v>
      </c>
      <c r="B74" s="320" t="s">
        <v>550</v>
      </c>
      <c r="C74" s="316">
        <v>1114</v>
      </c>
      <c r="D74" s="317">
        <v>712</v>
      </c>
      <c r="E74" s="138">
        <v>630</v>
      </c>
      <c r="F74" s="318">
        <v>0.565529622980251</v>
      </c>
      <c r="G74" s="318">
        <v>0.884831460674157</v>
      </c>
      <c r="H74" s="313">
        <v>630</v>
      </c>
    </row>
    <row r="75" s="111" customFormat="1" ht="15" spans="1:8">
      <c r="A75" s="314" t="s">
        <v>643</v>
      </c>
      <c r="B75" s="321" t="s">
        <v>644</v>
      </c>
      <c r="C75" s="316">
        <v>339</v>
      </c>
      <c r="D75" s="317">
        <v>511</v>
      </c>
      <c r="E75" s="138">
        <v>185</v>
      </c>
      <c r="F75" s="318">
        <v>0.545722713864307</v>
      </c>
      <c r="G75" s="318">
        <v>0.362035225048924</v>
      </c>
      <c r="H75" s="313">
        <v>185</v>
      </c>
    </row>
    <row r="76" s="111" customFormat="1" ht="15" spans="1:8">
      <c r="A76" s="314" t="s">
        <v>645</v>
      </c>
      <c r="B76" s="315" t="s">
        <v>544</v>
      </c>
      <c r="C76" s="316">
        <v>482</v>
      </c>
      <c r="D76" s="317">
        <v>326</v>
      </c>
      <c r="E76" s="138">
        <v>482</v>
      </c>
      <c r="F76" s="318">
        <v>1</v>
      </c>
      <c r="G76" s="318">
        <v>1.47852760736196</v>
      </c>
      <c r="H76" s="313">
        <v>482</v>
      </c>
    </row>
    <row r="77" s="111" customFormat="1" ht="15" spans="1:8">
      <c r="A77" s="314" t="s">
        <v>646</v>
      </c>
      <c r="B77" s="315" t="s">
        <v>546</v>
      </c>
      <c r="C77" s="316">
        <f ca="1">IFERROR(IF(TRUE,tqsn_2,'[4]1'!$A$1),0)</f>
        <v>0</v>
      </c>
      <c r="D77" s="317">
        <v>0</v>
      </c>
      <c r="E77" s="138">
        <v>0</v>
      </c>
      <c r="F77" s="318">
        <v>0</v>
      </c>
      <c r="G77" s="318">
        <v>0</v>
      </c>
      <c r="H77" s="313">
        <v>0</v>
      </c>
    </row>
    <row r="78" s="111" customFormat="1" ht="15" spans="1:8">
      <c r="A78" s="314" t="s">
        <v>647</v>
      </c>
      <c r="B78" s="320" t="s">
        <v>548</v>
      </c>
      <c r="C78" s="316">
        <f ca="1">IFERROR(IF(TRUE,tqsn_2,'[4]1'!$A$1),0)</f>
        <v>0</v>
      </c>
      <c r="D78" s="317">
        <v>0</v>
      </c>
      <c r="E78" s="138">
        <v>0</v>
      </c>
      <c r="F78" s="318">
        <v>0</v>
      </c>
      <c r="G78" s="318">
        <v>0</v>
      </c>
      <c r="H78" s="313">
        <v>0</v>
      </c>
    </row>
    <row r="79" s="111" customFormat="1" ht="15" spans="1:8">
      <c r="A79" s="314" t="s">
        <v>648</v>
      </c>
      <c r="B79" s="315" t="s">
        <v>639</v>
      </c>
      <c r="C79" s="316">
        <f ca="1">IFERROR(IF(TRUE,tqsn_2,'[4]1'!$A$1),0)</f>
        <v>0</v>
      </c>
      <c r="D79" s="317">
        <v>0</v>
      </c>
      <c r="E79" s="138">
        <v>0</v>
      </c>
      <c r="F79" s="318">
        <v>0</v>
      </c>
      <c r="G79" s="318">
        <v>0</v>
      </c>
      <c r="H79" s="313">
        <v>0</v>
      </c>
    </row>
    <row r="80" s="111" customFormat="1" ht="15" spans="1:8">
      <c r="A80" s="314" t="s">
        <v>649</v>
      </c>
      <c r="B80" s="320" t="s">
        <v>650</v>
      </c>
      <c r="C80" s="316">
        <f ca="1">IFERROR(IF(TRUE,tqsn_2,'[4]1'!$A$1),0)</f>
        <v>0</v>
      </c>
      <c r="D80" s="317">
        <v>0</v>
      </c>
      <c r="E80" s="138">
        <v>0</v>
      </c>
      <c r="F80" s="318">
        <v>0</v>
      </c>
      <c r="G80" s="318">
        <v>0</v>
      </c>
      <c r="H80" s="313">
        <v>0</v>
      </c>
    </row>
    <row r="81" s="111" customFormat="1" ht="15" spans="1:8">
      <c r="A81" s="314" t="s">
        <v>651</v>
      </c>
      <c r="B81" s="320" t="s">
        <v>550</v>
      </c>
      <c r="C81" s="316">
        <f ca="1">IFERROR(IF(TRUE,tqsn_2,'[4]1'!$A$1),0)</f>
        <v>0</v>
      </c>
      <c r="D81" s="317">
        <v>0</v>
      </c>
      <c r="E81" s="138">
        <v>0</v>
      </c>
      <c r="F81" s="318">
        <v>0</v>
      </c>
      <c r="G81" s="318">
        <v>0</v>
      </c>
      <c r="H81" s="313">
        <v>0</v>
      </c>
    </row>
    <row r="82" s="111" customFormat="1" ht="15" spans="1:8">
      <c r="A82" s="314" t="s">
        <v>652</v>
      </c>
      <c r="B82" s="320" t="s">
        <v>653</v>
      </c>
      <c r="C82" s="316">
        <f ca="1">IFERROR(IF(TRUE,tqsn_2,'[4]1'!$A$1),0)</f>
        <v>0</v>
      </c>
      <c r="D82" s="317">
        <v>0</v>
      </c>
      <c r="E82" s="138">
        <v>0</v>
      </c>
      <c r="F82" s="318">
        <v>0</v>
      </c>
      <c r="G82" s="318">
        <v>0</v>
      </c>
      <c r="H82" s="313">
        <v>0</v>
      </c>
    </row>
    <row r="83" s="111" customFormat="1" ht="15" spans="1:8">
      <c r="A83" s="314" t="s">
        <v>654</v>
      </c>
      <c r="B83" s="315" t="s">
        <v>544</v>
      </c>
      <c r="C83" s="316">
        <v>296</v>
      </c>
      <c r="D83" s="317">
        <v>291</v>
      </c>
      <c r="E83" s="138">
        <v>265</v>
      </c>
      <c r="F83" s="318">
        <v>0.89527027027027</v>
      </c>
      <c r="G83" s="318">
        <v>0.910652920962199</v>
      </c>
      <c r="H83" s="313">
        <v>265</v>
      </c>
    </row>
    <row r="84" s="111" customFormat="1" ht="15" spans="1:8">
      <c r="A84" s="314" t="s">
        <v>655</v>
      </c>
      <c r="B84" s="315" t="s">
        <v>546</v>
      </c>
      <c r="C84" s="316">
        <f ca="1">IFERROR(IF(TRUE,tqsn_2,'[4]1'!$A$1),0)</f>
        <v>0</v>
      </c>
      <c r="D84" s="317">
        <v>0</v>
      </c>
      <c r="E84" s="138">
        <v>0</v>
      </c>
      <c r="F84" s="318">
        <v>0</v>
      </c>
      <c r="G84" s="318">
        <v>0</v>
      </c>
      <c r="H84" s="313">
        <v>0</v>
      </c>
    </row>
    <row r="85" s="111" customFormat="1" ht="15" spans="1:8">
      <c r="A85" s="314" t="s">
        <v>656</v>
      </c>
      <c r="B85" s="315" t="s">
        <v>548</v>
      </c>
      <c r="C85" s="316">
        <f ca="1">IFERROR(IF(TRUE,tqsn_2,'[4]1'!$A$1),0)</f>
        <v>0</v>
      </c>
      <c r="D85" s="317">
        <v>0</v>
      </c>
      <c r="E85" s="138">
        <v>0</v>
      </c>
      <c r="F85" s="318">
        <v>0</v>
      </c>
      <c r="G85" s="318">
        <v>0</v>
      </c>
      <c r="H85" s="313">
        <v>0</v>
      </c>
    </row>
    <row r="86" s="111" customFormat="1" ht="15" spans="1:8">
      <c r="A86" s="314" t="s">
        <v>657</v>
      </c>
      <c r="B86" s="320" t="s">
        <v>658</v>
      </c>
      <c r="C86" s="316">
        <v>90</v>
      </c>
      <c r="D86" s="317">
        <v>104</v>
      </c>
      <c r="E86" s="138">
        <v>81</v>
      </c>
      <c r="F86" s="318">
        <v>0.9</v>
      </c>
      <c r="G86" s="318">
        <v>0.778846153846154</v>
      </c>
      <c r="H86" s="313">
        <v>81</v>
      </c>
    </row>
    <row r="87" s="111" customFormat="1" ht="15" spans="1:8">
      <c r="A87" s="314" t="s">
        <v>659</v>
      </c>
      <c r="B87" s="320" t="s">
        <v>660</v>
      </c>
      <c r="C87" s="316">
        <f ca="1">IFERROR(IF(TRUE,tqsn_2,'[4]1'!$A$1),0)</f>
        <v>0</v>
      </c>
      <c r="D87" s="317">
        <v>0</v>
      </c>
      <c r="E87" s="138">
        <v>0</v>
      </c>
      <c r="F87" s="318">
        <v>0</v>
      </c>
      <c r="G87" s="318">
        <v>0</v>
      </c>
      <c r="H87" s="313">
        <v>0</v>
      </c>
    </row>
    <row r="88" s="111" customFormat="1" ht="15" spans="1:8">
      <c r="A88" s="314" t="s">
        <v>661</v>
      </c>
      <c r="B88" s="320" t="s">
        <v>639</v>
      </c>
      <c r="C88" s="316">
        <f ca="1">IFERROR(IF(TRUE,tqsn_2,'[4]1'!$A$1),0)</f>
        <v>0</v>
      </c>
      <c r="D88" s="317">
        <v>0</v>
      </c>
      <c r="E88" s="138">
        <v>0</v>
      </c>
      <c r="F88" s="318">
        <v>0</v>
      </c>
      <c r="G88" s="318">
        <v>0</v>
      </c>
      <c r="H88" s="313">
        <v>0</v>
      </c>
    </row>
    <row r="89" s="111" customFormat="1" ht="15" spans="1:8">
      <c r="A89" s="314" t="s">
        <v>662</v>
      </c>
      <c r="B89" s="320" t="s">
        <v>550</v>
      </c>
      <c r="C89" s="316">
        <f ca="1">IFERROR(IF(TRUE,tqsn_2,'[4]1'!$A$1),0)</f>
        <v>0</v>
      </c>
      <c r="D89" s="317">
        <v>0</v>
      </c>
      <c r="E89" s="138">
        <v>0</v>
      </c>
      <c r="F89" s="318">
        <v>0</v>
      </c>
      <c r="G89" s="318">
        <v>0</v>
      </c>
      <c r="H89" s="313">
        <v>0</v>
      </c>
    </row>
    <row r="90" s="111" customFormat="1" ht="15" spans="1:8">
      <c r="A90" s="314" t="s">
        <v>663</v>
      </c>
      <c r="B90" s="319" t="s">
        <v>664</v>
      </c>
      <c r="C90" s="316">
        <f ca="1">IFERROR(IF(TRUE,tqsn_2,'[4]1'!$A$1),0)</f>
        <v>0</v>
      </c>
      <c r="D90" s="317">
        <v>0</v>
      </c>
      <c r="E90" s="138">
        <v>0</v>
      </c>
      <c r="F90" s="318">
        <v>0</v>
      </c>
      <c r="G90" s="318">
        <v>0</v>
      </c>
      <c r="H90" s="313">
        <v>0</v>
      </c>
    </row>
    <row r="91" s="111" customFormat="1" ht="15" spans="1:8">
      <c r="A91" s="314" t="s">
        <v>665</v>
      </c>
      <c r="B91" s="315" t="s">
        <v>544</v>
      </c>
      <c r="C91" s="316">
        <f ca="1">IFERROR(IF(TRUE,tqsn_2,'[4]1'!$A$1),0)</f>
        <v>0</v>
      </c>
      <c r="D91" s="317">
        <v>0</v>
      </c>
      <c r="E91" s="138">
        <v>0</v>
      </c>
      <c r="F91" s="318">
        <v>0</v>
      </c>
      <c r="G91" s="318">
        <v>0</v>
      </c>
      <c r="H91" s="313">
        <v>0</v>
      </c>
    </row>
    <row r="92" s="111" customFormat="1" ht="15" spans="1:8">
      <c r="A92" s="314" t="s">
        <v>666</v>
      </c>
      <c r="B92" s="320" t="s">
        <v>546</v>
      </c>
      <c r="C92" s="316">
        <f ca="1">IFERROR(IF(TRUE,tqsn_2,'[4]1'!$A$1),0)</f>
        <v>0</v>
      </c>
      <c r="D92" s="317">
        <v>0</v>
      </c>
      <c r="E92" s="138">
        <v>0</v>
      </c>
      <c r="F92" s="318">
        <v>0</v>
      </c>
      <c r="G92" s="318">
        <v>0</v>
      </c>
      <c r="H92" s="313">
        <v>0</v>
      </c>
    </row>
    <row r="93" s="111" customFormat="1" ht="15" spans="1:8">
      <c r="A93" s="314" t="s">
        <v>667</v>
      </c>
      <c r="B93" s="320" t="s">
        <v>548</v>
      </c>
      <c r="C93" s="316">
        <f ca="1">IFERROR(IF(TRUE,tqsn_2,'[4]1'!$A$1),0)</f>
        <v>0</v>
      </c>
      <c r="D93" s="317">
        <v>0</v>
      </c>
      <c r="E93" s="138">
        <v>0</v>
      </c>
      <c r="F93" s="318">
        <v>0</v>
      </c>
      <c r="G93" s="318">
        <v>0</v>
      </c>
      <c r="H93" s="313">
        <v>0</v>
      </c>
    </row>
    <row r="94" s="111" customFormat="1" ht="15" spans="1:8">
      <c r="A94" s="314" t="s">
        <v>668</v>
      </c>
      <c r="B94" s="315" t="s">
        <v>669</v>
      </c>
      <c r="C94" s="316">
        <f ca="1">IFERROR(IF(TRUE,tqsn_2,'[4]1'!$A$1),0)</f>
        <v>0</v>
      </c>
      <c r="D94" s="317">
        <v>0</v>
      </c>
      <c r="E94" s="138">
        <v>0</v>
      </c>
      <c r="F94" s="318">
        <v>0</v>
      </c>
      <c r="G94" s="318">
        <v>0</v>
      </c>
      <c r="H94" s="313">
        <v>0</v>
      </c>
    </row>
    <row r="95" s="111" customFormat="1" ht="15" spans="1:8">
      <c r="A95" s="314" t="s">
        <v>670</v>
      </c>
      <c r="B95" s="315" t="s">
        <v>671</v>
      </c>
      <c r="C95" s="316">
        <f ca="1">IFERROR(IF(TRUE,tqsn_2,'[4]1'!$A$1),0)</f>
        <v>0</v>
      </c>
      <c r="D95" s="317">
        <v>0</v>
      </c>
      <c r="E95" s="138">
        <v>0</v>
      </c>
      <c r="F95" s="318">
        <v>0</v>
      </c>
      <c r="G95" s="318">
        <v>0</v>
      </c>
      <c r="H95" s="313">
        <v>0</v>
      </c>
    </row>
    <row r="96" s="111" customFormat="1" ht="15" spans="1:8">
      <c r="A96" s="314" t="s">
        <v>672</v>
      </c>
      <c r="B96" s="315" t="s">
        <v>639</v>
      </c>
      <c r="C96" s="316">
        <f ca="1">IFERROR(IF(TRUE,tqsn_2,'[4]1'!$A$1),0)</f>
        <v>0</v>
      </c>
      <c r="D96" s="317">
        <v>0</v>
      </c>
      <c r="E96" s="138">
        <v>0</v>
      </c>
      <c r="F96" s="318">
        <v>0</v>
      </c>
      <c r="G96" s="318">
        <v>0</v>
      </c>
      <c r="H96" s="313">
        <v>0</v>
      </c>
    </row>
    <row r="97" s="111" customFormat="1" ht="15" spans="1:8">
      <c r="A97" s="314" t="s">
        <v>673</v>
      </c>
      <c r="B97" s="315" t="s">
        <v>674</v>
      </c>
      <c r="C97" s="316">
        <f ca="1">IFERROR(IF(TRUE,tqsn_2,'[4]1'!$A$1),0)</f>
        <v>0</v>
      </c>
      <c r="D97" s="317">
        <v>0</v>
      </c>
      <c r="E97" s="138">
        <v>0</v>
      </c>
      <c r="F97" s="318">
        <v>0</v>
      </c>
      <c r="G97" s="318">
        <v>0</v>
      </c>
      <c r="H97" s="313">
        <v>0</v>
      </c>
    </row>
    <row r="98" s="111" customFormat="1" ht="15" spans="1:8">
      <c r="A98" s="314" t="s">
        <v>675</v>
      </c>
      <c r="B98" s="315" t="s">
        <v>676</v>
      </c>
      <c r="C98" s="316">
        <f ca="1">IFERROR(IF(TRUE,tqsn_2,'[4]1'!$A$1),0)</f>
        <v>0</v>
      </c>
      <c r="D98" s="317">
        <v>0</v>
      </c>
      <c r="E98" s="138">
        <v>0</v>
      </c>
      <c r="F98" s="318">
        <v>0</v>
      </c>
      <c r="G98" s="318">
        <v>0</v>
      </c>
      <c r="H98" s="313">
        <v>0</v>
      </c>
    </row>
    <row r="99" s="111" customFormat="1" ht="15" spans="1:8">
      <c r="A99" s="314" t="s">
        <v>677</v>
      </c>
      <c r="B99" s="315" t="s">
        <v>678</v>
      </c>
      <c r="C99" s="316">
        <f ca="1">IFERROR(IF(TRUE,tqsn_2,'[4]1'!$A$1),0)</f>
        <v>0</v>
      </c>
      <c r="D99" s="317">
        <v>0</v>
      </c>
      <c r="E99" s="138">
        <v>0</v>
      </c>
      <c r="F99" s="318">
        <v>0</v>
      </c>
      <c r="G99" s="318">
        <v>0</v>
      </c>
      <c r="H99" s="313">
        <v>0</v>
      </c>
    </row>
    <row r="100" s="111" customFormat="1" ht="15" spans="1:8">
      <c r="A100" s="314" t="s">
        <v>679</v>
      </c>
      <c r="B100" s="315" t="s">
        <v>680</v>
      </c>
      <c r="C100" s="316">
        <f ca="1">IFERROR(IF(TRUE,tqsn_2,'[4]1'!$A$1),0)</f>
        <v>0</v>
      </c>
      <c r="D100" s="317">
        <v>0</v>
      </c>
      <c r="E100" s="138">
        <v>0</v>
      </c>
      <c r="F100" s="318">
        <v>0</v>
      </c>
      <c r="G100" s="318">
        <v>0</v>
      </c>
      <c r="H100" s="313">
        <v>0</v>
      </c>
    </row>
    <row r="101" s="111" customFormat="1" ht="15" spans="1:8">
      <c r="A101" s="314" t="s">
        <v>681</v>
      </c>
      <c r="B101" s="320" t="s">
        <v>550</v>
      </c>
      <c r="C101" s="316">
        <f ca="1">IFERROR(IF(TRUE,tqsn_2,'[4]1'!$A$1),0)</f>
        <v>0</v>
      </c>
      <c r="D101" s="317">
        <v>0</v>
      </c>
      <c r="E101" s="138">
        <v>0</v>
      </c>
      <c r="F101" s="318">
        <v>0</v>
      </c>
      <c r="G101" s="318">
        <v>0</v>
      </c>
      <c r="H101" s="313">
        <v>0</v>
      </c>
    </row>
    <row r="102" s="111" customFormat="1" ht="15" spans="1:8">
      <c r="A102" s="314" t="s">
        <v>682</v>
      </c>
      <c r="B102" s="320" t="s">
        <v>683</v>
      </c>
      <c r="C102" s="316">
        <f ca="1">IFERROR(IF(TRUE,tqsn_2,'[4]1'!$A$1),0)</f>
        <v>0</v>
      </c>
      <c r="D102" s="317">
        <v>0</v>
      </c>
      <c r="E102" s="138">
        <v>0</v>
      </c>
      <c r="F102" s="318">
        <v>0</v>
      </c>
      <c r="G102" s="318">
        <v>0</v>
      </c>
      <c r="H102" s="313">
        <v>0</v>
      </c>
    </row>
    <row r="103" s="111" customFormat="1" ht="15" spans="1:8">
      <c r="A103" s="314" t="s">
        <v>684</v>
      </c>
      <c r="B103" s="315" t="s">
        <v>544</v>
      </c>
      <c r="C103" s="316">
        <v>1460</v>
      </c>
      <c r="D103" s="317">
        <v>1622</v>
      </c>
      <c r="E103" s="138">
        <v>1486</v>
      </c>
      <c r="F103" s="318">
        <v>1.01780821917808</v>
      </c>
      <c r="G103" s="318">
        <v>0.916152897657213</v>
      </c>
      <c r="H103" s="313">
        <v>1486</v>
      </c>
    </row>
    <row r="104" s="111" customFormat="1" ht="15" spans="1:8">
      <c r="A104" s="314" t="s">
        <v>685</v>
      </c>
      <c r="B104" s="315" t="s">
        <v>546</v>
      </c>
      <c r="C104" s="316">
        <f ca="1">IFERROR(IF(TRUE,tqsn_2,'[4]1'!$A$1),0)</f>
        <v>0</v>
      </c>
      <c r="D104" s="317">
        <v>0</v>
      </c>
      <c r="E104" s="138">
        <v>0</v>
      </c>
      <c r="F104" s="318">
        <v>0</v>
      </c>
      <c r="G104" s="318">
        <v>0</v>
      </c>
      <c r="H104" s="313">
        <v>0</v>
      </c>
    </row>
    <row r="105" s="111" customFormat="1" ht="15" spans="1:8">
      <c r="A105" s="314" t="s">
        <v>686</v>
      </c>
      <c r="B105" s="315" t="s">
        <v>548</v>
      </c>
      <c r="C105" s="316">
        <f ca="1">IFERROR(IF(TRUE,tqsn_2,'[4]1'!$A$1),0)</f>
        <v>0</v>
      </c>
      <c r="D105" s="317">
        <v>0</v>
      </c>
      <c r="E105" s="138">
        <v>0</v>
      </c>
      <c r="F105" s="318">
        <v>0</v>
      </c>
      <c r="G105" s="318">
        <v>0</v>
      </c>
      <c r="H105" s="313">
        <v>0</v>
      </c>
    </row>
    <row r="106" s="111" customFormat="1" ht="15" spans="1:8">
      <c r="A106" s="314" t="s">
        <v>687</v>
      </c>
      <c r="B106" s="320" t="s">
        <v>688</v>
      </c>
      <c r="C106" s="316">
        <f ca="1">IFERROR(IF(TRUE,tqsn_2,'[4]1'!$A$1),0)</f>
        <v>0</v>
      </c>
      <c r="D106" s="317">
        <v>0</v>
      </c>
      <c r="E106" s="138">
        <v>0</v>
      </c>
      <c r="F106" s="318">
        <v>0</v>
      </c>
      <c r="G106" s="318">
        <v>0</v>
      </c>
      <c r="H106" s="313">
        <v>0</v>
      </c>
    </row>
    <row r="107" s="111" customFormat="1" ht="15" spans="1:8">
      <c r="A107" s="314" t="s">
        <v>689</v>
      </c>
      <c r="B107" s="320" t="s">
        <v>690</v>
      </c>
      <c r="C107" s="316">
        <f ca="1">IFERROR(IF(TRUE,tqsn_2,'[4]1'!$A$1),0)</f>
        <v>0</v>
      </c>
      <c r="D107" s="317">
        <v>0</v>
      </c>
      <c r="E107" s="138">
        <v>0</v>
      </c>
      <c r="F107" s="318">
        <v>0</v>
      </c>
      <c r="G107" s="318">
        <v>0</v>
      </c>
      <c r="H107" s="313">
        <v>0</v>
      </c>
    </row>
    <row r="108" s="111" customFormat="1" ht="15" spans="1:8">
      <c r="A108" s="314" t="s">
        <v>691</v>
      </c>
      <c r="B108" s="320" t="s">
        <v>692</v>
      </c>
      <c r="C108" s="316">
        <f ca="1">IFERROR(IF(TRUE,tqsn_2,'[4]1'!$A$1),0)</f>
        <v>0</v>
      </c>
      <c r="D108" s="317">
        <v>0</v>
      </c>
      <c r="E108" s="138">
        <v>0</v>
      </c>
      <c r="F108" s="318">
        <v>0</v>
      </c>
      <c r="G108" s="318">
        <v>0</v>
      </c>
      <c r="H108" s="313">
        <v>0</v>
      </c>
    </row>
    <row r="109" s="111" customFormat="1" ht="15" spans="1:8">
      <c r="A109" s="314" t="s">
        <v>693</v>
      </c>
      <c r="B109" s="315" t="s">
        <v>550</v>
      </c>
      <c r="C109" s="316">
        <f ca="1">IFERROR(IF(TRUE,tqsn_2,'[4]1'!$A$1),0)</f>
        <v>0</v>
      </c>
      <c r="D109" s="317">
        <v>0</v>
      </c>
      <c r="E109" s="138">
        <v>0</v>
      </c>
      <c r="F109" s="318">
        <v>0</v>
      </c>
      <c r="G109" s="318">
        <v>0</v>
      </c>
      <c r="H109" s="313">
        <v>0</v>
      </c>
    </row>
    <row r="110" s="111" customFormat="1" ht="15" spans="1:8">
      <c r="A110" s="314" t="s">
        <v>694</v>
      </c>
      <c r="B110" s="315" t="s">
        <v>695</v>
      </c>
      <c r="C110" s="316">
        <f ca="1">IFERROR(IF(TRUE,tqsn_2,'[4]1'!$A$1),0)</f>
        <v>0</v>
      </c>
      <c r="D110" s="317">
        <v>34</v>
      </c>
      <c r="E110" s="138">
        <v>32</v>
      </c>
      <c r="F110" s="318">
        <v>0</v>
      </c>
      <c r="G110" s="318">
        <v>0.941176470588235</v>
      </c>
      <c r="H110" s="313">
        <v>32</v>
      </c>
    </row>
    <row r="111" s="111" customFormat="1" ht="15" spans="1:8">
      <c r="A111" s="314" t="s">
        <v>696</v>
      </c>
      <c r="B111" s="315" t="s">
        <v>544</v>
      </c>
      <c r="C111" s="316">
        <f ca="1">IFERROR(IF(TRUE,tqsn_2,'[4]1'!$A$1),0)</f>
        <v>0</v>
      </c>
      <c r="D111" s="317">
        <v>0</v>
      </c>
      <c r="E111" s="138">
        <v>0</v>
      </c>
      <c r="F111" s="318">
        <v>0</v>
      </c>
      <c r="G111" s="318">
        <v>0</v>
      </c>
      <c r="H111" s="313">
        <v>0</v>
      </c>
    </row>
    <row r="112" s="111" customFormat="1" ht="15" spans="1:8">
      <c r="A112" s="314" t="s">
        <v>697</v>
      </c>
      <c r="B112" s="315" t="s">
        <v>546</v>
      </c>
      <c r="C112" s="316">
        <f ca="1">IFERROR(IF(TRUE,tqsn_2,'[4]1'!$A$1),0)</f>
        <v>0</v>
      </c>
      <c r="D112" s="317">
        <v>0</v>
      </c>
      <c r="E112" s="138">
        <v>0</v>
      </c>
      <c r="F112" s="318">
        <v>0</v>
      </c>
      <c r="G112" s="318">
        <v>0</v>
      </c>
      <c r="H112" s="313">
        <v>0</v>
      </c>
    </row>
    <row r="113" s="111" customFormat="1" ht="15" spans="1:8">
      <c r="A113" s="314" t="s">
        <v>698</v>
      </c>
      <c r="B113" s="315" t="s">
        <v>548</v>
      </c>
      <c r="C113" s="316">
        <f ca="1">IFERROR(IF(TRUE,tqsn_2,'[4]1'!$A$1),0)</f>
        <v>0</v>
      </c>
      <c r="D113" s="317">
        <v>0</v>
      </c>
      <c r="E113" s="138">
        <v>0</v>
      </c>
      <c r="F113" s="318">
        <v>0</v>
      </c>
      <c r="G113" s="318">
        <v>0</v>
      </c>
      <c r="H113" s="313">
        <v>0</v>
      </c>
    </row>
    <row r="114" s="111" customFormat="1" ht="15" spans="1:8">
      <c r="A114" s="314" t="s">
        <v>699</v>
      </c>
      <c r="B114" s="320" t="s">
        <v>700</v>
      </c>
      <c r="C114" s="316">
        <f ca="1">IFERROR(IF(TRUE,tqsn_2,'[4]1'!$A$1),0)</f>
        <v>0</v>
      </c>
      <c r="D114" s="317">
        <v>0</v>
      </c>
      <c r="E114" s="138">
        <v>0</v>
      </c>
      <c r="F114" s="318">
        <v>0</v>
      </c>
      <c r="G114" s="318">
        <v>0</v>
      </c>
      <c r="H114" s="313">
        <v>0</v>
      </c>
    </row>
    <row r="115" s="111" customFormat="1" ht="15" spans="1:8">
      <c r="A115" s="314" t="s">
        <v>701</v>
      </c>
      <c r="B115" s="320" t="s">
        <v>702</v>
      </c>
      <c r="C115" s="316">
        <f ca="1">IFERROR(IF(TRUE,tqsn_2,'[4]1'!$A$1),0)</f>
        <v>0</v>
      </c>
      <c r="D115" s="317">
        <v>0</v>
      </c>
      <c r="E115" s="138">
        <v>0</v>
      </c>
      <c r="F115" s="318">
        <v>0</v>
      </c>
      <c r="G115" s="318">
        <v>0</v>
      </c>
      <c r="H115" s="313">
        <v>0</v>
      </c>
    </row>
    <row r="116" s="111" customFormat="1" ht="15" spans="1:8">
      <c r="A116" s="314" t="s">
        <v>703</v>
      </c>
      <c r="B116" s="320" t="s">
        <v>704</v>
      </c>
      <c r="C116" s="316">
        <f ca="1">IFERROR(IF(TRUE,tqsn_2,'[4]1'!$A$1),0)</f>
        <v>0</v>
      </c>
      <c r="D116" s="317">
        <v>0</v>
      </c>
      <c r="E116" s="138">
        <v>0</v>
      </c>
      <c r="F116" s="318">
        <v>0</v>
      </c>
      <c r="G116" s="318">
        <v>0</v>
      </c>
      <c r="H116" s="313">
        <v>0</v>
      </c>
    </row>
    <row r="117" s="111" customFormat="1" ht="15" spans="1:8">
      <c r="A117" s="314" t="s">
        <v>705</v>
      </c>
      <c r="B117" s="315" t="s">
        <v>706</v>
      </c>
      <c r="C117" s="316">
        <f ca="1">IFERROR(IF(TRUE,tqsn_2,'[4]1'!$A$1),0)</f>
        <v>0</v>
      </c>
      <c r="D117" s="317">
        <v>0</v>
      </c>
      <c r="E117" s="138">
        <v>0</v>
      </c>
      <c r="F117" s="318">
        <v>0</v>
      </c>
      <c r="G117" s="318">
        <v>0</v>
      </c>
      <c r="H117" s="313">
        <v>0</v>
      </c>
    </row>
    <row r="118" s="111" customFormat="1" ht="15" spans="1:8">
      <c r="A118" s="314" t="s">
        <v>707</v>
      </c>
      <c r="B118" s="315" t="s">
        <v>708</v>
      </c>
      <c r="C118" s="316">
        <f ca="1">IFERROR(IF(TRUE,tqsn_2,'[4]1'!$A$1),0)</f>
        <v>0</v>
      </c>
      <c r="D118" s="317">
        <v>0</v>
      </c>
      <c r="E118" s="138">
        <v>0</v>
      </c>
      <c r="F118" s="318">
        <v>0</v>
      </c>
      <c r="G118" s="318">
        <v>0</v>
      </c>
      <c r="H118" s="313">
        <v>0</v>
      </c>
    </row>
    <row r="119" s="111" customFormat="1" ht="15" spans="1:8">
      <c r="A119" s="314" t="s">
        <v>709</v>
      </c>
      <c r="B119" s="315" t="s">
        <v>550</v>
      </c>
      <c r="C119" s="316">
        <f ca="1">IFERROR(IF(TRUE,tqsn_2,'[4]1'!$A$1),0)</f>
        <v>0</v>
      </c>
      <c r="D119" s="317">
        <v>0</v>
      </c>
      <c r="E119" s="138">
        <v>0</v>
      </c>
      <c r="F119" s="318">
        <v>0</v>
      </c>
      <c r="G119" s="318">
        <v>0</v>
      </c>
      <c r="H119" s="313">
        <v>0</v>
      </c>
    </row>
    <row r="120" s="111" customFormat="1" ht="15" spans="1:8">
      <c r="A120" s="314" t="s">
        <v>710</v>
      </c>
      <c r="B120" s="320" t="s">
        <v>711</v>
      </c>
      <c r="C120" s="316">
        <f ca="1">IFERROR(IF(TRUE,tqsn_2,'[4]1'!$A$1),0)</f>
        <v>0</v>
      </c>
      <c r="D120" s="317">
        <v>451</v>
      </c>
      <c r="E120" s="138">
        <v>0</v>
      </c>
      <c r="F120" s="318">
        <v>0</v>
      </c>
      <c r="G120" s="318">
        <v>0</v>
      </c>
      <c r="H120" s="313">
        <v>0</v>
      </c>
    </row>
    <row r="121" s="111" customFormat="1" ht="15" spans="1:8">
      <c r="A121" s="314" t="s">
        <v>712</v>
      </c>
      <c r="B121" s="320" t="s">
        <v>544</v>
      </c>
      <c r="C121" s="316">
        <f ca="1">IFERROR(IF(TRUE,tqsn_2,'[4]1'!$A$1),0)</f>
        <v>0</v>
      </c>
      <c r="D121" s="317">
        <v>0</v>
      </c>
      <c r="E121" s="138">
        <v>0</v>
      </c>
      <c r="F121" s="318">
        <v>0</v>
      </c>
      <c r="G121" s="318">
        <v>0</v>
      </c>
      <c r="H121" s="313">
        <v>0</v>
      </c>
    </row>
    <row r="122" s="111" customFormat="1" ht="15" spans="1:8">
      <c r="A122" s="314" t="s">
        <v>713</v>
      </c>
      <c r="B122" s="319" t="s">
        <v>546</v>
      </c>
      <c r="C122" s="316">
        <f ca="1">IFERROR(IF(TRUE,tqsn_2,'[4]1'!$A$1),0)</f>
        <v>0</v>
      </c>
      <c r="D122" s="317">
        <v>0</v>
      </c>
      <c r="E122" s="138">
        <v>0</v>
      </c>
      <c r="F122" s="318">
        <v>0</v>
      </c>
      <c r="G122" s="318">
        <v>0</v>
      </c>
      <c r="H122" s="313">
        <v>0</v>
      </c>
    </row>
    <row r="123" s="111" customFormat="1" ht="15" spans="1:8">
      <c r="A123" s="314" t="s">
        <v>714</v>
      </c>
      <c r="B123" s="315" t="s">
        <v>548</v>
      </c>
      <c r="C123" s="316">
        <f ca="1">IFERROR(IF(TRUE,tqsn_2,'[4]1'!$A$1),0)</f>
        <v>0</v>
      </c>
      <c r="D123" s="317">
        <v>0</v>
      </c>
      <c r="E123" s="138">
        <v>0</v>
      </c>
      <c r="F123" s="318">
        <v>0</v>
      </c>
      <c r="G123" s="318">
        <v>0</v>
      </c>
      <c r="H123" s="313">
        <v>0</v>
      </c>
    </row>
    <row r="124" s="111" customFormat="1" ht="15" spans="1:8">
      <c r="A124" s="314" t="s">
        <v>715</v>
      </c>
      <c r="B124" s="315" t="s">
        <v>716</v>
      </c>
      <c r="C124" s="316">
        <f ca="1">IFERROR(IF(TRUE,tqsn_2,'[4]1'!$A$1),0)</f>
        <v>0</v>
      </c>
      <c r="D124" s="317">
        <v>0</v>
      </c>
      <c r="E124" s="138">
        <v>0</v>
      </c>
      <c r="F124" s="318">
        <v>0</v>
      </c>
      <c r="G124" s="318">
        <v>0</v>
      </c>
      <c r="H124" s="313">
        <v>0</v>
      </c>
    </row>
    <row r="125" s="111" customFormat="1" ht="15" spans="1:8">
      <c r="A125" s="314" t="s">
        <v>717</v>
      </c>
      <c r="B125" s="315" t="s">
        <v>718</v>
      </c>
      <c r="C125" s="316">
        <f ca="1">IFERROR(IF(TRUE,tqsn_2,'[4]1'!$A$1),0)</f>
        <v>0</v>
      </c>
      <c r="D125" s="317">
        <v>0</v>
      </c>
      <c r="E125" s="138">
        <v>0</v>
      </c>
      <c r="F125" s="318">
        <v>0</v>
      </c>
      <c r="G125" s="318">
        <v>0</v>
      </c>
      <c r="H125" s="313">
        <v>0</v>
      </c>
    </row>
    <row r="126" s="111" customFormat="1" ht="15" spans="1:8">
      <c r="A126" s="314" t="s">
        <v>719</v>
      </c>
      <c r="B126" s="320" t="s">
        <v>720</v>
      </c>
      <c r="C126" s="316">
        <f ca="1">IFERROR(IF(TRUE,tqsn_2,'[4]1'!$A$1),0)</f>
        <v>0</v>
      </c>
      <c r="D126" s="317">
        <v>0</v>
      </c>
      <c r="E126" s="138">
        <v>0</v>
      </c>
      <c r="F126" s="318">
        <v>0</v>
      </c>
      <c r="G126" s="318">
        <v>0</v>
      </c>
      <c r="H126" s="313">
        <v>0</v>
      </c>
    </row>
    <row r="127" s="111" customFormat="1" ht="15" spans="1:8">
      <c r="A127" s="314" t="s">
        <v>721</v>
      </c>
      <c r="B127" s="315" t="s">
        <v>722</v>
      </c>
      <c r="C127" s="316">
        <f ca="1">IFERROR(IF(TRUE,tqsn_2,'[4]1'!$A$1),0)</f>
        <v>0</v>
      </c>
      <c r="D127" s="317">
        <v>0</v>
      </c>
      <c r="E127" s="138">
        <v>0</v>
      </c>
      <c r="F127" s="318">
        <v>0</v>
      </c>
      <c r="G127" s="318">
        <v>0</v>
      </c>
      <c r="H127" s="313">
        <v>0</v>
      </c>
    </row>
    <row r="128" s="111" customFormat="1" ht="15" spans="1:8">
      <c r="A128" s="314" t="s">
        <v>723</v>
      </c>
      <c r="B128" s="315" t="s">
        <v>724</v>
      </c>
      <c r="C128" s="316">
        <f ca="1">IFERROR(IF(TRUE,tqsn_2,'[4]1'!$A$1),0)</f>
        <v>0</v>
      </c>
      <c r="D128" s="317">
        <v>0</v>
      </c>
      <c r="E128" s="138">
        <v>0</v>
      </c>
      <c r="F128" s="318">
        <v>0</v>
      </c>
      <c r="G128" s="318">
        <v>0</v>
      </c>
      <c r="H128" s="313">
        <v>0</v>
      </c>
    </row>
    <row r="129" s="111" customFormat="1" ht="15" spans="1:8">
      <c r="A129" s="314" t="s">
        <v>725</v>
      </c>
      <c r="B129" s="315" t="s">
        <v>726</v>
      </c>
      <c r="C129" s="316">
        <f ca="1">IFERROR(IF(TRUE,tqsn_2,'[4]1'!$A$1),0)</f>
        <v>0</v>
      </c>
      <c r="D129" s="317">
        <v>0</v>
      </c>
      <c r="E129" s="138">
        <v>0</v>
      </c>
      <c r="F129" s="318">
        <v>0</v>
      </c>
      <c r="G129" s="318">
        <v>0</v>
      </c>
      <c r="H129" s="313">
        <v>0</v>
      </c>
    </row>
    <row r="130" s="111" customFormat="1" ht="15" spans="1:8">
      <c r="A130" s="314" t="s">
        <v>727</v>
      </c>
      <c r="B130" s="315" t="s">
        <v>550</v>
      </c>
      <c r="C130" s="316">
        <f ca="1">IFERROR(IF(TRUE,tqsn_2,'[4]1'!$A$1),0)</f>
        <v>0</v>
      </c>
      <c r="D130" s="317">
        <v>0</v>
      </c>
      <c r="E130" s="138">
        <v>0</v>
      </c>
      <c r="F130" s="318">
        <v>0</v>
      </c>
      <c r="G130" s="318">
        <v>0</v>
      </c>
      <c r="H130" s="313">
        <v>0</v>
      </c>
    </row>
    <row r="131" s="111" customFormat="1" ht="15" spans="1:8">
      <c r="A131" s="314" t="s">
        <v>728</v>
      </c>
      <c r="B131" s="315" t="s">
        <v>729</v>
      </c>
      <c r="C131" s="316">
        <f ca="1">IFERROR(IF(TRUE,tqsn_2,'[4]1'!$A$1),0)</f>
        <v>0</v>
      </c>
      <c r="D131" s="317">
        <v>8</v>
      </c>
      <c r="E131" s="138">
        <v>0</v>
      </c>
      <c r="F131" s="318">
        <v>0</v>
      </c>
      <c r="G131" s="318">
        <v>0</v>
      </c>
      <c r="H131" s="313">
        <v>0</v>
      </c>
    </row>
    <row r="132" s="111" customFormat="1" ht="15" spans="1:8">
      <c r="A132" s="314" t="s">
        <v>730</v>
      </c>
      <c r="B132" s="315" t="s">
        <v>544</v>
      </c>
      <c r="C132" s="316">
        <f ca="1">IFERROR(IF(TRUE,tqsn_2,'[4]1'!$A$1),0)</f>
        <v>0</v>
      </c>
      <c r="D132" s="317">
        <v>0</v>
      </c>
      <c r="E132" s="138">
        <v>0</v>
      </c>
      <c r="F132" s="318">
        <v>0</v>
      </c>
      <c r="G132" s="318">
        <v>0</v>
      </c>
      <c r="H132" s="313">
        <v>0</v>
      </c>
    </row>
    <row r="133" s="111" customFormat="1" ht="15" spans="1:8">
      <c r="A133" s="314" t="s">
        <v>731</v>
      </c>
      <c r="B133" s="315" t="s">
        <v>546</v>
      </c>
      <c r="C133" s="316">
        <f ca="1">IFERROR(IF(TRUE,tqsn_2,'[4]1'!$A$1),0)</f>
        <v>0</v>
      </c>
      <c r="D133" s="317">
        <v>0</v>
      </c>
      <c r="E133" s="138">
        <v>0</v>
      </c>
      <c r="F133" s="318">
        <v>0</v>
      </c>
      <c r="G133" s="318">
        <v>0</v>
      </c>
      <c r="H133" s="313">
        <v>0</v>
      </c>
    </row>
    <row r="134" s="111" customFormat="1" ht="15" spans="1:8">
      <c r="A134" s="314" t="s">
        <v>732</v>
      </c>
      <c r="B134" s="320" t="s">
        <v>548</v>
      </c>
      <c r="C134" s="316">
        <f ca="1">IFERROR(IF(TRUE,tqsn_2,'[4]1'!$A$1),0)</f>
        <v>0</v>
      </c>
      <c r="D134" s="317">
        <v>0</v>
      </c>
      <c r="E134" s="138">
        <v>0</v>
      </c>
      <c r="F134" s="318">
        <v>0</v>
      </c>
      <c r="G134" s="318">
        <v>0</v>
      </c>
      <c r="H134" s="313">
        <v>0</v>
      </c>
    </row>
    <row r="135" s="111" customFormat="1" ht="15" spans="1:8">
      <c r="A135" s="314" t="s">
        <v>733</v>
      </c>
      <c r="B135" s="320" t="s">
        <v>734</v>
      </c>
      <c r="C135" s="316">
        <f ca="1">IFERROR(IF(TRUE,tqsn_2,'[4]1'!$A$1),0)</f>
        <v>0</v>
      </c>
      <c r="D135" s="317">
        <v>0</v>
      </c>
      <c r="E135" s="138">
        <v>0</v>
      </c>
      <c r="F135" s="318">
        <v>0</v>
      </c>
      <c r="G135" s="318">
        <v>0</v>
      </c>
      <c r="H135" s="313">
        <v>0</v>
      </c>
    </row>
    <row r="136" s="111" customFormat="1" ht="15" spans="1:8">
      <c r="A136" s="314" t="s">
        <v>735</v>
      </c>
      <c r="B136" s="320" t="s">
        <v>550</v>
      </c>
      <c r="C136" s="316">
        <f ca="1">IFERROR(IF(TRUE,tqsn_2,'[4]1'!$A$1),0)</f>
        <v>0</v>
      </c>
      <c r="D136" s="317">
        <v>0</v>
      </c>
      <c r="E136" s="138">
        <v>0</v>
      </c>
      <c r="F136" s="318">
        <v>0</v>
      </c>
      <c r="G136" s="318">
        <v>0</v>
      </c>
      <c r="H136" s="313">
        <v>0</v>
      </c>
    </row>
    <row r="137" s="111" customFormat="1" ht="15" spans="1:8">
      <c r="A137" s="314" t="s">
        <v>736</v>
      </c>
      <c r="B137" s="322" t="s">
        <v>737</v>
      </c>
      <c r="C137" s="316">
        <f ca="1">IFERROR(IF(TRUE,tqsn_2,'[4]1'!$A$1),0)</f>
        <v>0</v>
      </c>
      <c r="D137" s="317">
        <v>0</v>
      </c>
      <c r="E137" s="138">
        <v>0</v>
      </c>
      <c r="F137" s="318">
        <v>0</v>
      </c>
      <c r="G137" s="318">
        <v>0</v>
      </c>
      <c r="H137" s="313">
        <v>0</v>
      </c>
    </row>
    <row r="138" s="111" customFormat="1" ht="15" spans="1:8">
      <c r="A138" s="314" t="s">
        <v>738</v>
      </c>
      <c r="B138" s="315" t="s">
        <v>544</v>
      </c>
      <c r="C138" s="316">
        <f ca="1">IFERROR(IF(TRUE,tqsn_2,'[4]1'!$A$1),0)</f>
        <v>0</v>
      </c>
      <c r="D138" s="317">
        <v>0</v>
      </c>
      <c r="E138" s="138">
        <v>0</v>
      </c>
      <c r="F138" s="318">
        <v>0</v>
      </c>
      <c r="G138" s="318">
        <v>0</v>
      </c>
      <c r="H138" s="313">
        <v>0</v>
      </c>
    </row>
    <row r="139" s="111" customFormat="1" ht="15" spans="1:8">
      <c r="A139" s="314" t="s">
        <v>739</v>
      </c>
      <c r="B139" s="320" t="s">
        <v>546</v>
      </c>
      <c r="C139" s="316">
        <f ca="1">IFERROR(IF(TRUE,tqsn_2,'[4]1'!$A$1),0)</f>
        <v>0</v>
      </c>
      <c r="D139" s="317">
        <v>0</v>
      </c>
      <c r="E139" s="138">
        <v>0</v>
      </c>
      <c r="F139" s="318">
        <v>0</v>
      </c>
      <c r="G139" s="318">
        <v>0</v>
      </c>
      <c r="H139" s="313">
        <v>0</v>
      </c>
    </row>
    <row r="140" s="111" customFormat="1" ht="15" spans="1:8">
      <c r="A140" s="314" t="s">
        <v>740</v>
      </c>
      <c r="B140" s="320" t="s">
        <v>548</v>
      </c>
      <c r="C140" s="316">
        <f ca="1">IFERROR(IF(TRUE,tqsn_2,'[4]1'!$A$1),0)</f>
        <v>0</v>
      </c>
      <c r="D140" s="317">
        <v>0</v>
      </c>
      <c r="E140" s="138">
        <v>0</v>
      </c>
      <c r="F140" s="318">
        <v>0</v>
      </c>
      <c r="G140" s="318">
        <v>0</v>
      </c>
      <c r="H140" s="313">
        <v>0</v>
      </c>
    </row>
    <row r="141" s="111" customFormat="1" ht="15" spans="1:8">
      <c r="A141" s="314" t="s">
        <v>741</v>
      </c>
      <c r="B141" s="320" t="s">
        <v>742</v>
      </c>
      <c r="C141" s="316">
        <f ca="1">IFERROR(IF(TRUE,tqsn_2,'[4]1'!$A$1),0)</f>
        <v>0</v>
      </c>
      <c r="D141" s="317">
        <v>0</v>
      </c>
      <c r="E141" s="138">
        <v>0</v>
      </c>
      <c r="F141" s="318">
        <v>0</v>
      </c>
      <c r="G141" s="318">
        <v>0</v>
      </c>
      <c r="H141" s="313">
        <v>0</v>
      </c>
    </row>
    <row r="142" s="111" customFormat="1" ht="15" spans="1:8">
      <c r="A142" s="314" t="s">
        <v>743</v>
      </c>
      <c r="B142" s="319" t="s">
        <v>744</v>
      </c>
      <c r="C142" s="316">
        <f ca="1">IFERROR(IF(TRUE,tqsn_2,'[4]1'!$A$1),0)</f>
        <v>0</v>
      </c>
      <c r="D142" s="317">
        <v>0</v>
      </c>
      <c r="E142" s="138">
        <v>0</v>
      </c>
      <c r="F142" s="318">
        <v>0</v>
      </c>
      <c r="G142" s="318">
        <v>0</v>
      </c>
      <c r="H142" s="313">
        <v>0</v>
      </c>
    </row>
    <row r="143" s="111" customFormat="1" ht="15" spans="1:8">
      <c r="A143" s="314" t="s">
        <v>745</v>
      </c>
      <c r="B143" s="315" t="s">
        <v>550</v>
      </c>
      <c r="C143" s="316">
        <f ca="1">IFERROR(IF(TRUE,tqsn_2,'[4]1'!$A$1),0)</f>
        <v>0</v>
      </c>
      <c r="D143" s="317">
        <v>0</v>
      </c>
      <c r="E143" s="138">
        <v>0</v>
      </c>
      <c r="F143" s="318">
        <v>0</v>
      </c>
      <c r="G143" s="318">
        <v>0</v>
      </c>
      <c r="H143" s="313">
        <v>0</v>
      </c>
    </row>
    <row r="144" s="111" customFormat="1" ht="15" spans="1:8">
      <c r="A144" s="314" t="s">
        <v>746</v>
      </c>
      <c r="B144" s="315" t="s">
        <v>747</v>
      </c>
      <c r="C144" s="316">
        <f ca="1">IFERROR(IF(TRUE,tqsn_2,'[4]1'!$A$1),0)</f>
        <v>0</v>
      </c>
      <c r="D144" s="317">
        <v>0</v>
      </c>
      <c r="E144" s="138">
        <v>0</v>
      </c>
      <c r="F144" s="318">
        <v>0</v>
      </c>
      <c r="G144" s="318">
        <v>0</v>
      </c>
      <c r="H144" s="313">
        <v>0</v>
      </c>
    </row>
    <row r="145" s="111" customFormat="1" ht="15" spans="1:8">
      <c r="A145" s="314" t="s">
        <v>748</v>
      </c>
      <c r="B145" s="320" t="s">
        <v>544</v>
      </c>
      <c r="C145" s="316">
        <f ca="1">IFERROR(IF(TRUE,tqsn_2,'[4]1'!$A$1),0)</f>
        <v>0</v>
      </c>
      <c r="D145" s="317">
        <v>0</v>
      </c>
      <c r="E145" s="138">
        <v>0</v>
      </c>
      <c r="F145" s="318">
        <v>0</v>
      </c>
      <c r="G145" s="318">
        <v>0</v>
      </c>
      <c r="H145" s="313">
        <v>0</v>
      </c>
    </row>
    <row r="146" s="111" customFormat="1" ht="15" spans="1:8">
      <c r="A146" s="314" t="s">
        <v>749</v>
      </c>
      <c r="B146" s="320" t="s">
        <v>546</v>
      </c>
      <c r="C146" s="316">
        <f ca="1">IFERROR(IF(TRUE,tqsn_2,'[4]1'!$A$1),0)</f>
        <v>0</v>
      </c>
      <c r="D146" s="317">
        <v>0</v>
      </c>
      <c r="E146" s="138">
        <v>0</v>
      </c>
      <c r="F146" s="318">
        <v>0</v>
      </c>
      <c r="G146" s="318">
        <v>0</v>
      </c>
      <c r="H146" s="313">
        <v>0</v>
      </c>
    </row>
    <row r="147" s="111" customFormat="1" ht="15" spans="1:8">
      <c r="A147" s="314" t="s">
        <v>750</v>
      </c>
      <c r="B147" s="315" t="s">
        <v>548</v>
      </c>
      <c r="C147" s="316">
        <f ca="1">IFERROR(IF(TRUE,tqsn_2,'[4]1'!$A$1),0)</f>
        <v>0</v>
      </c>
      <c r="D147" s="317">
        <v>0</v>
      </c>
      <c r="E147" s="138">
        <v>0</v>
      </c>
      <c r="F147" s="318">
        <v>0</v>
      </c>
      <c r="G147" s="318">
        <v>0</v>
      </c>
      <c r="H147" s="313">
        <v>0</v>
      </c>
    </row>
    <row r="148" s="111" customFormat="1" ht="15" spans="1:8">
      <c r="A148" s="314" t="s">
        <v>751</v>
      </c>
      <c r="B148" s="315" t="s">
        <v>752</v>
      </c>
      <c r="C148" s="316">
        <v>147</v>
      </c>
      <c r="D148" s="317">
        <v>149</v>
      </c>
      <c r="E148" s="138">
        <v>147</v>
      </c>
      <c r="F148" s="318">
        <v>1</v>
      </c>
      <c r="G148" s="318">
        <v>0.986577181208054</v>
      </c>
      <c r="H148" s="313">
        <v>147</v>
      </c>
    </row>
    <row r="149" s="111" customFormat="1" ht="15" spans="1:8">
      <c r="A149" s="314" t="s">
        <v>753</v>
      </c>
      <c r="B149" s="315" t="s">
        <v>754</v>
      </c>
      <c r="C149" s="316">
        <f ca="1">IFERROR(IF(TRUE,tqsn_2,'[4]1'!$A$1),0)</f>
        <v>0</v>
      </c>
      <c r="D149" s="317">
        <v>0</v>
      </c>
      <c r="E149" s="138">
        <v>0</v>
      </c>
      <c r="F149" s="318">
        <v>0</v>
      </c>
      <c r="G149" s="318">
        <v>0</v>
      </c>
      <c r="H149" s="313">
        <v>0</v>
      </c>
    </row>
    <row r="150" s="111" customFormat="1" ht="15" spans="1:8">
      <c r="A150" s="314" t="s">
        <v>755</v>
      </c>
      <c r="B150" s="320" t="s">
        <v>544</v>
      </c>
      <c r="C150" s="316">
        <f ca="1">IFERROR(IF(TRUE,tqsn_2,'[4]1'!$A$1),0)</f>
        <v>0</v>
      </c>
      <c r="D150" s="317">
        <v>0</v>
      </c>
      <c r="E150" s="138">
        <v>0</v>
      </c>
      <c r="F150" s="318">
        <v>0</v>
      </c>
      <c r="G150" s="318">
        <v>0</v>
      </c>
      <c r="H150" s="313">
        <v>0</v>
      </c>
    </row>
    <row r="151" s="111" customFormat="1" ht="15" spans="1:8">
      <c r="A151" s="314" t="s">
        <v>756</v>
      </c>
      <c r="B151" s="320" t="s">
        <v>546</v>
      </c>
      <c r="C151" s="316">
        <f ca="1">IFERROR(IF(TRUE,tqsn_2,'[4]1'!$A$1),0)</f>
        <v>0</v>
      </c>
      <c r="D151" s="317">
        <v>0</v>
      </c>
      <c r="E151" s="138">
        <v>0</v>
      </c>
      <c r="F151" s="318">
        <v>0</v>
      </c>
      <c r="G151" s="318">
        <v>0</v>
      </c>
      <c r="H151" s="313">
        <v>0</v>
      </c>
    </row>
    <row r="152" s="111" customFormat="1" ht="15" spans="1:8">
      <c r="A152" s="314" t="s">
        <v>757</v>
      </c>
      <c r="B152" s="319" t="s">
        <v>548</v>
      </c>
      <c r="C152" s="316">
        <f ca="1">IFERROR(IF(TRUE,tqsn_2,'[4]1'!$A$1),0)</f>
        <v>0</v>
      </c>
      <c r="D152" s="317">
        <v>0</v>
      </c>
      <c r="E152" s="138">
        <v>0</v>
      </c>
      <c r="F152" s="318">
        <v>0</v>
      </c>
      <c r="G152" s="318">
        <v>0</v>
      </c>
      <c r="H152" s="313">
        <v>0</v>
      </c>
    </row>
    <row r="153" s="111" customFormat="1" ht="15" spans="1:8">
      <c r="A153" s="314" t="s">
        <v>758</v>
      </c>
      <c r="B153" s="315" t="s">
        <v>579</v>
      </c>
      <c r="C153" s="316">
        <f ca="1">IFERROR(IF(TRUE,tqsn_2,'[4]1'!$A$1),0)</f>
        <v>0</v>
      </c>
      <c r="D153" s="317">
        <v>0</v>
      </c>
      <c r="E153" s="138">
        <v>0</v>
      </c>
      <c r="F153" s="318">
        <v>0</v>
      </c>
      <c r="G153" s="318">
        <v>0</v>
      </c>
      <c r="H153" s="313">
        <v>0</v>
      </c>
    </row>
    <row r="154" s="111" customFormat="1" ht="15" spans="1:8">
      <c r="A154" s="314" t="s">
        <v>759</v>
      </c>
      <c r="B154" s="315" t="s">
        <v>550</v>
      </c>
      <c r="C154" s="316">
        <f ca="1">IFERROR(IF(TRUE,tqsn_2,'[4]1'!$A$1),0)</f>
        <v>0</v>
      </c>
      <c r="D154" s="317">
        <v>0</v>
      </c>
      <c r="E154" s="138">
        <v>0</v>
      </c>
      <c r="F154" s="318">
        <v>0</v>
      </c>
      <c r="G154" s="318">
        <v>0</v>
      </c>
      <c r="H154" s="313">
        <v>0</v>
      </c>
    </row>
    <row r="155" s="111" customFormat="1" ht="15" spans="1:8">
      <c r="A155" s="314" t="s">
        <v>760</v>
      </c>
      <c r="B155" s="315" t="s">
        <v>761</v>
      </c>
      <c r="C155" s="316">
        <f ca="1">IFERROR(IF(TRUE,tqsn_2,'[4]1'!$A$1),0)</f>
        <v>0</v>
      </c>
      <c r="D155" s="317">
        <v>0</v>
      </c>
      <c r="E155" s="138">
        <v>0</v>
      </c>
      <c r="F155" s="318">
        <v>0</v>
      </c>
      <c r="G155" s="318">
        <v>0</v>
      </c>
      <c r="H155" s="313">
        <v>0</v>
      </c>
    </row>
    <row r="156" s="111" customFormat="1" ht="15" spans="1:8">
      <c r="A156" s="314" t="s">
        <v>762</v>
      </c>
      <c r="B156" s="320" t="s">
        <v>544</v>
      </c>
      <c r="C156" s="316">
        <v>2105</v>
      </c>
      <c r="D156" s="317">
        <v>2076</v>
      </c>
      <c r="E156" s="138">
        <v>2118</v>
      </c>
      <c r="F156" s="318">
        <v>1.0061757719715</v>
      </c>
      <c r="G156" s="318">
        <v>1.02023121387283</v>
      </c>
      <c r="H156" s="313">
        <v>2118</v>
      </c>
    </row>
    <row r="157" s="111" customFormat="1" ht="15" spans="1:8">
      <c r="A157" s="314" t="s">
        <v>763</v>
      </c>
      <c r="B157" s="320" t="s">
        <v>546</v>
      </c>
      <c r="C157" s="316">
        <f ca="1">IFERROR(IF(TRUE,tqsn_2,'[4]1'!$A$1),0)</f>
        <v>0</v>
      </c>
      <c r="D157" s="317">
        <v>32</v>
      </c>
      <c r="E157" s="138">
        <v>0</v>
      </c>
      <c r="F157" s="318">
        <v>0</v>
      </c>
      <c r="G157" s="318">
        <v>0</v>
      </c>
      <c r="H157" s="313">
        <v>0</v>
      </c>
    </row>
    <row r="158" s="111" customFormat="1" ht="15" spans="1:8">
      <c r="A158" s="314" t="s">
        <v>764</v>
      </c>
      <c r="B158" s="315" t="s">
        <v>548</v>
      </c>
      <c r="C158" s="316">
        <f ca="1">IFERROR(IF(TRUE,tqsn_2,'[4]1'!$A$1),0)</f>
        <v>0</v>
      </c>
      <c r="D158" s="317">
        <v>0</v>
      </c>
      <c r="E158" s="138">
        <v>0</v>
      </c>
      <c r="F158" s="318">
        <v>0</v>
      </c>
      <c r="G158" s="318">
        <v>0</v>
      </c>
      <c r="H158" s="313">
        <v>0</v>
      </c>
    </row>
    <row r="159" s="111" customFormat="1" ht="15" spans="1:8">
      <c r="A159" s="314" t="s">
        <v>765</v>
      </c>
      <c r="B159" s="315" t="s">
        <v>766</v>
      </c>
      <c r="C159" s="316">
        <f ca="1">IFERROR(IF(TRUE,tqsn_2,'[4]1'!$A$1),0)</f>
        <v>0</v>
      </c>
      <c r="D159" s="317">
        <v>0</v>
      </c>
      <c r="E159" s="138">
        <v>0</v>
      </c>
      <c r="F159" s="318">
        <v>0</v>
      </c>
      <c r="G159" s="318">
        <v>0</v>
      </c>
      <c r="H159" s="313">
        <v>0</v>
      </c>
    </row>
    <row r="160" s="111" customFormat="1" ht="15" spans="1:8">
      <c r="A160" s="314" t="s">
        <v>767</v>
      </c>
      <c r="B160" s="320" t="s">
        <v>550</v>
      </c>
      <c r="C160" s="316">
        <f ca="1">IFERROR(IF(TRUE,tqsn_2,'[4]1'!$A$1),0)</f>
        <v>0</v>
      </c>
      <c r="D160" s="317">
        <v>0</v>
      </c>
      <c r="E160" s="138">
        <v>0</v>
      </c>
      <c r="F160" s="318">
        <v>0</v>
      </c>
      <c r="G160" s="318">
        <v>0</v>
      </c>
      <c r="H160" s="313">
        <v>0</v>
      </c>
    </row>
    <row r="161" s="111" customFormat="1" ht="15" spans="1:8">
      <c r="A161" s="314" t="s">
        <v>768</v>
      </c>
      <c r="B161" s="320" t="s">
        <v>769</v>
      </c>
      <c r="C161" s="316">
        <f ca="1">IFERROR(IF(TRUE,tqsn_2,'[4]1'!$A$1),0)</f>
        <v>0</v>
      </c>
      <c r="D161" s="317">
        <v>41</v>
      </c>
      <c r="E161" s="138">
        <v>0</v>
      </c>
      <c r="F161" s="318">
        <v>0</v>
      </c>
      <c r="G161" s="318">
        <v>0</v>
      </c>
      <c r="H161" s="313">
        <v>0</v>
      </c>
    </row>
    <row r="162" s="111" customFormat="1" ht="15" spans="1:8">
      <c r="A162" s="314" t="s">
        <v>770</v>
      </c>
      <c r="B162" s="320" t="s">
        <v>544</v>
      </c>
      <c r="C162" s="316">
        <v>1877</v>
      </c>
      <c r="D162" s="317">
        <v>1655</v>
      </c>
      <c r="E162" s="138">
        <v>1500</v>
      </c>
      <c r="F162" s="318">
        <v>0.79914757591902</v>
      </c>
      <c r="G162" s="318">
        <v>0.906344410876133</v>
      </c>
      <c r="H162" s="313">
        <v>1500</v>
      </c>
    </row>
    <row r="163" s="111" customFormat="1" ht="15" spans="1:8">
      <c r="A163" s="314" t="s">
        <v>771</v>
      </c>
      <c r="B163" s="315" t="s">
        <v>546</v>
      </c>
      <c r="C163" s="316">
        <f ca="1">IFERROR(IF(TRUE,tqsn_2,'[4]1'!$A$1),0)</f>
        <v>0</v>
      </c>
      <c r="D163" s="317">
        <v>35</v>
      </c>
      <c r="E163" s="138">
        <v>0</v>
      </c>
      <c r="F163" s="318">
        <v>0</v>
      </c>
      <c r="G163" s="318">
        <v>0</v>
      </c>
      <c r="H163" s="313">
        <v>0</v>
      </c>
    </row>
    <row r="164" s="111" customFormat="1" ht="15" spans="1:8">
      <c r="A164" s="314" t="s">
        <v>772</v>
      </c>
      <c r="B164" s="315" t="s">
        <v>548</v>
      </c>
      <c r="C164" s="316">
        <v>891</v>
      </c>
      <c r="D164" s="317">
        <v>1233</v>
      </c>
      <c r="E164" s="138">
        <v>0</v>
      </c>
      <c r="F164" s="318">
        <v>0</v>
      </c>
      <c r="G164" s="318">
        <v>0</v>
      </c>
      <c r="H164" s="313">
        <v>0</v>
      </c>
    </row>
    <row r="165" s="111" customFormat="1" ht="15" spans="1:8">
      <c r="A165" s="314" t="s">
        <v>773</v>
      </c>
      <c r="B165" s="315" t="s">
        <v>540</v>
      </c>
      <c r="C165" s="316">
        <f ca="1">IFERROR(IF(TRUE,tqsn_2,'[4]1'!$A$1),0)</f>
        <v>0</v>
      </c>
      <c r="D165" s="317">
        <v>0</v>
      </c>
      <c r="E165" s="138">
        <v>0</v>
      </c>
      <c r="F165" s="318">
        <v>0</v>
      </c>
      <c r="G165" s="318">
        <v>0</v>
      </c>
      <c r="H165" s="313">
        <v>0</v>
      </c>
    </row>
    <row r="166" s="111" customFormat="1" ht="15" spans="1:8">
      <c r="A166" s="314" t="s">
        <v>774</v>
      </c>
      <c r="B166" s="320" t="s">
        <v>550</v>
      </c>
      <c r="C166" s="316">
        <v>534</v>
      </c>
      <c r="D166" s="317">
        <v>422</v>
      </c>
      <c r="E166" s="138">
        <v>441</v>
      </c>
      <c r="F166" s="318">
        <v>0.825842696629214</v>
      </c>
      <c r="G166" s="318">
        <v>1.04502369668246</v>
      </c>
      <c r="H166" s="313">
        <v>441</v>
      </c>
    </row>
    <row r="167" s="111" customFormat="1" ht="15" spans="1:8">
      <c r="A167" s="314" t="s">
        <v>775</v>
      </c>
      <c r="B167" s="320" t="s">
        <v>776</v>
      </c>
      <c r="C167" s="316">
        <f ca="1">IFERROR(IF(TRUE,tqsn_2,'[4]1'!$A$1),0)</f>
        <v>0</v>
      </c>
      <c r="D167" s="317">
        <v>427</v>
      </c>
      <c r="E167" s="138">
        <v>344</v>
      </c>
      <c r="F167" s="318">
        <v>0</v>
      </c>
      <c r="G167" s="318">
        <v>0.805620608899297</v>
      </c>
      <c r="H167" s="313">
        <v>344</v>
      </c>
    </row>
    <row r="168" s="111" customFormat="1" ht="15" spans="1:8">
      <c r="A168" s="314" t="s">
        <v>777</v>
      </c>
      <c r="B168" s="315" t="s">
        <v>544</v>
      </c>
      <c r="C168" s="316">
        <v>669</v>
      </c>
      <c r="D168" s="317">
        <v>440</v>
      </c>
      <c r="E168" s="138">
        <v>681</v>
      </c>
      <c r="F168" s="318">
        <v>1.01793721973094</v>
      </c>
      <c r="G168" s="318">
        <v>1.54772727272727</v>
      </c>
      <c r="H168" s="313">
        <v>681</v>
      </c>
    </row>
    <row r="169" s="111" customFormat="1" ht="15" spans="1:8">
      <c r="A169" s="314" t="s">
        <v>778</v>
      </c>
      <c r="B169" s="315" t="s">
        <v>546</v>
      </c>
      <c r="C169" s="316">
        <f ca="1">IFERROR(IF(TRUE,tqsn_2,'[4]1'!$A$1),0)</f>
        <v>0</v>
      </c>
      <c r="D169" s="317">
        <v>63</v>
      </c>
      <c r="E169" s="138">
        <v>0</v>
      </c>
      <c r="F169" s="318">
        <v>0</v>
      </c>
      <c r="G169" s="318">
        <v>0</v>
      </c>
      <c r="H169" s="313">
        <v>0</v>
      </c>
    </row>
    <row r="170" s="111" customFormat="1" ht="15" spans="1:8">
      <c r="A170" s="314" t="s">
        <v>779</v>
      </c>
      <c r="B170" s="315" t="s">
        <v>548</v>
      </c>
      <c r="C170" s="316">
        <f ca="1">IFERROR(IF(TRUE,tqsn_2,'[4]1'!$A$1),0)</f>
        <v>0</v>
      </c>
      <c r="D170" s="317">
        <v>0</v>
      </c>
      <c r="E170" s="138">
        <v>0</v>
      </c>
      <c r="F170" s="318">
        <v>0</v>
      </c>
      <c r="G170" s="318">
        <v>0</v>
      </c>
      <c r="H170" s="313">
        <v>0</v>
      </c>
    </row>
    <row r="171" s="111" customFormat="1" ht="15" spans="1:8">
      <c r="A171" s="314" t="s">
        <v>780</v>
      </c>
      <c r="B171" s="315" t="s">
        <v>781</v>
      </c>
      <c r="C171" s="316">
        <f ca="1">IFERROR(IF(TRUE,tqsn_2,'[4]1'!$A$1),0)</f>
        <v>0</v>
      </c>
      <c r="D171" s="317">
        <v>0</v>
      </c>
      <c r="E171" s="138">
        <v>0</v>
      </c>
      <c r="F171" s="318">
        <v>0</v>
      </c>
      <c r="G171" s="318">
        <v>0</v>
      </c>
      <c r="H171" s="313">
        <v>0</v>
      </c>
    </row>
    <row r="172" s="111" customFormat="1" ht="15" spans="1:8">
      <c r="A172" s="314" t="s">
        <v>782</v>
      </c>
      <c r="B172" s="315" t="s">
        <v>550</v>
      </c>
      <c r="C172" s="316">
        <f ca="1">IFERROR(IF(TRUE,tqsn_2,'[4]1'!$A$1),0)</f>
        <v>0</v>
      </c>
      <c r="D172" s="317">
        <v>0</v>
      </c>
      <c r="E172" s="138">
        <v>0</v>
      </c>
      <c r="F172" s="318">
        <v>0</v>
      </c>
      <c r="G172" s="318">
        <v>0</v>
      </c>
      <c r="H172" s="313">
        <v>0</v>
      </c>
    </row>
    <row r="173" s="111" customFormat="1" ht="15" spans="1:8">
      <c r="A173" s="314" t="s">
        <v>783</v>
      </c>
      <c r="B173" s="320" t="s">
        <v>784</v>
      </c>
      <c r="C173" s="316">
        <f ca="1">IFERROR(IF(TRUE,tqsn_2,'[4]1'!$A$1),0)</f>
        <v>0</v>
      </c>
      <c r="D173" s="317">
        <v>3</v>
      </c>
      <c r="E173" s="138">
        <v>16</v>
      </c>
      <c r="F173" s="318">
        <v>0</v>
      </c>
      <c r="G173" s="318">
        <v>5.33333333333333</v>
      </c>
      <c r="H173" s="313">
        <v>16</v>
      </c>
    </row>
    <row r="174" s="111" customFormat="1" ht="15" spans="1:8">
      <c r="A174" s="314" t="s">
        <v>785</v>
      </c>
      <c r="B174" s="319" t="s">
        <v>544</v>
      </c>
      <c r="C174" s="316">
        <v>376</v>
      </c>
      <c r="D174" s="317">
        <v>1034</v>
      </c>
      <c r="E174" s="138">
        <v>413</v>
      </c>
      <c r="F174" s="318">
        <v>1.09840425531915</v>
      </c>
      <c r="G174" s="318">
        <v>0.399419729206963</v>
      </c>
      <c r="H174" s="313">
        <v>413</v>
      </c>
    </row>
    <row r="175" s="111" customFormat="1" ht="15" spans="1:8">
      <c r="A175" s="314" t="s">
        <v>786</v>
      </c>
      <c r="B175" s="315" t="s">
        <v>546</v>
      </c>
      <c r="C175" s="316">
        <f ca="1">IFERROR(IF(TRUE,tqsn_2,'[4]1'!$A$1),0)</f>
        <v>0</v>
      </c>
      <c r="D175" s="317">
        <v>0</v>
      </c>
      <c r="E175" s="138">
        <v>0</v>
      </c>
      <c r="F175" s="318">
        <v>0</v>
      </c>
      <c r="G175" s="318">
        <v>0</v>
      </c>
      <c r="H175" s="313">
        <v>0</v>
      </c>
    </row>
    <row r="176" s="111" customFormat="1" ht="15" spans="1:8">
      <c r="A176" s="314" t="s">
        <v>787</v>
      </c>
      <c r="B176" s="315" t="s">
        <v>548</v>
      </c>
      <c r="C176" s="316">
        <f ca="1">IFERROR(IF(TRUE,tqsn_2,'[4]1'!$A$1),0)</f>
        <v>0</v>
      </c>
      <c r="D176" s="317">
        <v>0</v>
      </c>
      <c r="E176" s="138">
        <v>0</v>
      </c>
      <c r="F176" s="318">
        <v>0</v>
      </c>
      <c r="G176" s="318">
        <v>0</v>
      </c>
      <c r="H176" s="313">
        <v>0</v>
      </c>
    </row>
    <row r="177" s="111" customFormat="1" ht="15" spans="1:8">
      <c r="A177" s="314" t="s">
        <v>788</v>
      </c>
      <c r="B177" s="315" t="s">
        <v>789</v>
      </c>
      <c r="C177" s="316">
        <f ca="1">IFERROR(IF(TRUE,tqsn_2,'[4]1'!$A$1),0)</f>
        <v>0</v>
      </c>
      <c r="D177" s="317">
        <v>0</v>
      </c>
      <c r="E177" s="138">
        <v>0</v>
      </c>
      <c r="F177" s="318">
        <v>0</v>
      </c>
      <c r="G177" s="318">
        <v>0</v>
      </c>
      <c r="H177" s="313">
        <v>0</v>
      </c>
    </row>
    <row r="178" s="111" customFormat="1" ht="15" spans="1:8">
      <c r="A178" s="314" t="s">
        <v>790</v>
      </c>
      <c r="B178" s="315" t="s">
        <v>550</v>
      </c>
      <c r="C178" s="316">
        <f ca="1">IFERROR(IF(TRUE,tqsn_2,'[4]1'!$A$1),0)</f>
        <v>0</v>
      </c>
      <c r="D178" s="317">
        <v>0</v>
      </c>
      <c r="E178" s="138">
        <v>0</v>
      </c>
      <c r="F178" s="318">
        <v>0</v>
      </c>
      <c r="G178" s="318">
        <v>0</v>
      </c>
      <c r="H178" s="313">
        <v>0</v>
      </c>
    </row>
    <row r="179" s="111" customFormat="1" ht="15" spans="1:8">
      <c r="A179" s="314" t="s">
        <v>791</v>
      </c>
      <c r="B179" s="320" t="s">
        <v>792</v>
      </c>
      <c r="C179" s="316">
        <f ca="1">IFERROR(IF(TRUE,tqsn_2,'[4]1'!$A$1),0)</f>
        <v>0</v>
      </c>
      <c r="D179" s="317">
        <v>0</v>
      </c>
      <c r="E179" s="138">
        <v>0</v>
      </c>
      <c r="F179" s="318">
        <v>0</v>
      </c>
      <c r="G179" s="318">
        <v>0</v>
      </c>
      <c r="H179" s="313">
        <v>0</v>
      </c>
    </row>
    <row r="180" s="111" customFormat="1" ht="15" spans="1:8">
      <c r="A180" s="314" t="s">
        <v>793</v>
      </c>
      <c r="B180" s="320" t="s">
        <v>544</v>
      </c>
      <c r="C180" s="316">
        <v>253</v>
      </c>
      <c r="D180" s="317">
        <v>258</v>
      </c>
      <c r="E180" s="138">
        <v>250</v>
      </c>
      <c r="F180" s="318">
        <v>0.988142292490119</v>
      </c>
      <c r="G180" s="318">
        <v>0.968992248062015</v>
      </c>
      <c r="H180" s="313">
        <v>250</v>
      </c>
    </row>
    <row r="181" s="111" customFormat="1" ht="15" spans="1:8">
      <c r="A181" s="314" t="s">
        <v>794</v>
      </c>
      <c r="B181" s="315" t="s">
        <v>546</v>
      </c>
      <c r="C181" s="316">
        <f ca="1">IFERROR(IF(TRUE,tqsn_2,'[4]1'!$A$1),0)</f>
        <v>0</v>
      </c>
      <c r="D181" s="317">
        <v>0</v>
      </c>
      <c r="E181" s="138">
        <v>0</v>
      </c>
      <c r="F181" s="318">
        <v>0</v>
      </c>
      <c r="G181" s="318">
        <v>0</v>
      </c>
      <c r="H181" s="313">
        <v>0</v>
      </c>
    </row>
    <row r="182" s="111" customFormat="1" ht="15" spans="1:8">
      <c r="A182" s="314" t="s">
        <v>795</v>
      </c>
      <c r="B182" s="315" t="s">
        <v>548</v>
      </c>
      <c r="C182" s="316">
        <f ca="1">IFERROR(IF(TRUE,tqsn_2,'[4]1'!$A$1),0)</f>
        <v>0</v>
      </c>
      <c r="D182" s="317">
        <v>0</v>
      </c>
      <c r="E182" s="138">
        <v>0</v>
      </c>
      <c r="F182" s="318">
        <v>0</v>
      </c>
      <c r="G182" s="318">
        <v>0</v>
      </c>
      <c r="H182" s="313">
        <v>0</v>
      </c>
    </row>
    <row r="183" s="111" customFormat="1" ht="15" spans="1:8">
      <c r="A183" s="314" t="s">
        <v>796</v>
      </c>
      <c r="B183" s="315" t="s">
        <v>797</v>
      </c>
      <c r="C183" s="316">
        <f ca="1">IFERROR(IF(TRUE,tqsn_2,'[4]1'!$A$1),0)</f>
        <v>0</v>
      </c>
      <c r="D183" s="317">
        <v>3</v>
      </c>
      <c r="E183" s="138">
        <v>0</v>
      </c>
      <c r="F183" s="318">
        <v>0</v>
      </c>
      <c r="G183" s="318">
        <v>0</v>
      </c>
      <c r="H183" s="313">
        <v>0</v>
      </c>
    </row>
    <row r="184" s="111" customFormat="1" ht="15" spans="1:8">
      <c r="A184" s="314" t="s">
        <v>798</v>
      </c>
      <c r="B184" s="315" t="s">
        <v>799</v>
      </c>
      <c r="C184" s="316">
        <f ca="1">IFERROR(IF(TRUE,tqsn_2,'[4]1'!$A$1),0)</f>
        <v>0</v>
      </c>
      <c r="D184" s="317">
        <v>0</v>
      </c>
      <c r="E184" s="138">
        <v>0</v>
      </c>
      <c r="F184" s="318">
        <v>0</v>
      </c>
      <c r="G184" s="318">
        <v>0</v>
      </c>
      <c r="H184" s="313">
        <v>0</v>
      </c>
    </row>
    <row r="185" s="111" customFormat="1" ht="15" spans="1:8">
      <c r="A185" s="314" t="s">
        <v>800</v>
      </c>
      <c r="B185" s="315" t="s">
        <v>550</v>
      </c>
      <c r="C185" s="316">
        <f ca="1">IFERROR(IF(TRUE,tqsn_2,'[4]1'!$A$1),0)</f>
        <v>0</v>
      </c>
      <c r="D185" s="317">
        <v>0</v>
      </c>
      <c r="E185" s="138">
        <v>0</v>
      </c>
      <c r="F185" s="318">
        <v>0</v>
      </c>
      <c r="G185" s="318">
        <v>0</v>
      </c>
      <c r="H185" s="313">
        <v>0</v>
      </c>
    </row>
    <row r="186" s="111" customFormat="1" ht="15" spans="1:8">
      <c r="A186" s="314" t="s">
        <v>801</v>
      </c>
      <c r="B186" s="320" t="s">
        <v>802</v>
      </c>
      <c r="C186" s="316">
        <f ca="1">IFERROR(IF(TRUE,tqsn_2,'[4]1'!$A$1),0)</f>
        <v>0</v>
      </c>
      <c r="D186" s="317">
        <v>0</v>
      </c>
      <c r="E186" s="138">
        <v>0</v>
      </c>
      <c r="F186" s="318">
        <v>0</v>
      </c>
      <c r="G186" s="318">
        <v>0</v>
      </c>
      <c r="H186" s="313">
        <v>0</v>
      </c>
    </row>
    <row r="187" s="111" customFormat="1" ht="15" spans="1:8">
      <c r="A187" s="314" t="s">
        <v>803</v>
      </c>
      <c r="B187" s="320" t="s">
        <v>544</v>
      </c>
      <c r="C187" s="316">
        <f ca="1">IFERROR(IF(TRUE,tqsn_2,'[4]1'!$A$1),0)</f>
        <v>0</v>
      </c>
      <c r="D187" s="317">
        <v>0</v>
      </c>
      <c r="E187" s="138">
        <v>0</v>
      </c>
      <c r="F187" s="318">
        <v>0</v>
      </c>
      <c r="G187" s="318">
        <v>0</v>
      </c>
      <c r="H187" s="313">
        <v>0</v>
      </c>
    </row>
    <row r="188" s="111" customFormat="1" ht="15" spans="1:8">
      <c r="A188" s="314" t="s">
        <v>804</v>
      </c>
      <c r="B188" s="319" t="s">
        <v>546</v>
      </c>
      <c r="C188" s="316">
        <f ca="1">IFERROR(IF(TRUE,tqsn_2,'[4]1'!$A$1),0)</f>
        <v>0</v>
      </c>
      <c r="D188" s="317">
        <v>0</v>
      </c>
      <c r="E188" s="138">
        <v>0</v>
      </c>
      <c r="F188" s="318">
        <v>0</v>
      </c>
      <c r="G188" s="318">
        <v>0</v>
      </c>
      <c r="H188" s="313">
        <v>0</v>
      </c>
    </row>
    <row r="189" s="111" customFormat="1" ht="15" spans="1:8">
      <c r="A189" s="314" t="s">
        <v>805</v>
      </c>
      <c r="B189" s="315" t="s">
        <v>548</v>
      </c>
      <c r="C189" s="316">
        <f ca="1">IFERROR(IF(TRUE,tqsn_2,'[4]1'!$A$1),0)</f>
        <v>0</v>
      </c>
      <c r="D189" s="317">
        <v>0</v>
      </c>
      <c r="E189" s="138">
        <v>0</v>
      </c>
      <c r="F189" s="318">
        <v>0</v>
      </c>
      <c r="G189" s="318">
        <v>0</v>
      </c>
      <c r="H189" s="313">
        <v>0</v>
      </c>
    </row>
    <row r="190" s="111" customFormat="1" ht="15" spans="1:8">
      <c r="A190" s="314" t="s">
        <v>806</v>
      </c>
      <c r="B190" s="315" t="s">
        <v>550</v>
      </c>
      <c r="C190" s="316">
        <f ca="1">IFERROR(IF(TRUE,tqsn_2,'[4]1'!$A$1),0)</f>
        <v>0</v>
      </c>
      <c r="D190" s="317">
        <v>0</v>
      </c>
      <c r="E190" s="138">
        <v>0</v>
      </c>
      <c r="F190" s="318">
        <v>0</v>
      </c>
      <c r="G190" s="318">
        <v>0</v>
      </c>
      <c r="H190" s="313">
        <v>0</v>
      </c>
    </row>
    <row r="191" s="111" customFormat="1" ht="15" spans="1:8">
      <c r="A191" s="314" t="s">
        <v>807</v>
      </c>
      <c r="B191" s="315" t="s">
        <v>808</v>
      </c>
      <c r="C191" s="316">
        <f ca="1">IFERROR(IF(TRUE,tqsn_2,'[4]1'!$A$1),0)</f>
        <v>0</v>
      </c>
      <c r="D191" s="317">
        <v>0</v>
      </c>
      <c r="E191" s="138">
        <v>0</v>
      </c>
      <c r="F191" s="318">
        <v>0</v>
      </c>
      <c r="G191" s="318">
        <v>0</v>
      </c>
      <c r="H191" s="313">
        <v>0</v>
      </c>
    </row>
    <row r="192" s="111" customFormat="1" ht="15" spans="1:8">
      <c r="A192" s="314" t="s">
        <v>809</v>
      </c>
      <c r="B192" s="320" t="s">
        <v>544</v>
      </c>
      <c r="C192" s="316">
        <v>82</v>
      </c>
      <c r="D192" s="317">
        <v>43</v>
      </c>
      <c r="E192" s="138">
        <v>54</v>
      </c>
      <c r="F192" s="318">
        <v>0.658536585365854</v>
      </c>
      <c r="G192" s="318">
        <v>1.25581395348837</v>
      </c>
      <c r="H192" s="313">
        <v>54</v>
      </c>
    </row>
    <row r="193" s="111" customFormat="1" ht="15" spans="1:8">
      <c r="A193" s="314" t="s">
        <v>810</v>
      </c>
      <c r="B193" s="320" t="s">
        <v>546</v>
      </c>
      <c r="C193" s="316">
        <f ca="1">IFERROR(IF(TRUE,tqsn_2,'[4]1'!$A$1),0)</f>
        <v>0</v>
      </c>
      <c r="D193" s="317">
        <v>0</v>
      </c>
      <c r="E193" s="138">
        <v>0</v>
      </c>
      <c r="F193" s="318">
        <v>0</v>
      </c>
      <c r="G193" s="318">
        <v>0</v>
      </c>
      <c r="H193" s="313">
        <v>0</v>
      </c>
    </row>
    <row r="194" s="111" customFormat="1" ht="15" spans="1:8">
      <c r="A194" s="314" t="s">
        <v>811</v>
      </c>
      <c r="B194" s="315" t="s">
        <v>548</v>
      </c>
      <c r="C194" s="316">
        <f ca="1">IFERROR(IF(TRUE,tqsn_2,'[4]1'!$A$1),0)</f>
        <v>0</v>
      </c>
      <c r="D194" s="317">
        <v>0</v>
      </c>
      <c r="E194" s="138">
        <v>0</v>
      </c>
      <c r="F194" s="318">
        <v>0</v>
      </c>
      <c r="G194" s="318">
        <v>0</v>
      </c>
      <c r="H194" s="313">
        <v>0</v>
      </c>
    </row>
    <row r="195" s="111" customFormat="1" ht="15" spans="1:8">
      <c r="A195" s="314" t="s">
        <v>812</v>
      </c>
      <c r="B195" s="315" t="s">
        <v>550</v>
      </c>
      <c r="C195" s="316">
        <f ca="1">IFERROR(IF(TRUE,tqsn_2,'[4]1'!$A$1),0)</f>
        <v>0</v>
      </c>
      <c r="D195" s="317">
        <v>0</v>
      </c>
      <c r="E195" s="138">
        <v>0</v>
      </c>
      <c r="F195" s="318">
        <v>0</v>
      </c>
      <c r="G195" s="318">
        <v>0</v>
      </c>
      <c r="H195" s="313">
        <v>0</v>
      </c>
    </row>
    <row r="196" s="111" customFormat="1" ht="15" spans="1:8">
      <c r="A196" s="314" t="s">
        <v>813</v>
      </c>
      <c r="B196" s="315" t="s">
        <v>150</v>
      </c>
      <c r="C196" s="316">
        <f ca="1">IFERROR(IF(TRUE,tqsn_2,'[4]1'!$A$1),0)</f>
        <v>0</v>
      </c>
      <c r="D196" s="317">
        <v>0</v>
      </c>
      <c r="E196" s="138">
        <v>0</v>
      </c>
      <c r="F196" s="318">
        <v>0</v>
      </c>
      <c r="G196" s="318">
        <v>0</v>
      </c>
      <c r="H196" s="313">
        <v>0</v>
      </c>
    </row>
    <row r="197" s="111" customFormat="1" ht="15" spans="1:8">
      <c r="A197" s="314" t="s">
        <v>814</v>
      </c>
      <c r="B197" s="315" t="s">
        <v>544</v>
      </c>
      <c r="C197" s="316">
        <f ca="1">IFERROR(IF(TRUE,tqsn_2,'[4]1'!$A$1),0)</f>
        <v>0</v>
      </c>
      <c r="D197" s="317">
        <v>0</v>
      </c>
      <c r="E197" s="138">
        <v>0</v>
      </c>
      <c r="F197" s="318">
        <v>0</v>
      </c>
      <c r="G197" s="318">
        <v>0</v>
      </c>
      <c r="H197" s="313">
        <v>0</v>
      </c>
    </row>
    <row r="198" s="111" customFormat="1" ht="15" spans="1:8">
      <c r="A198" s="314" t="s">
        <v>815</v>
      </c>
      <c r="B198" s="315" t="s">
        <v>546</v>
      </c>
      <c r="C198" s="316">
        <f ca="1">IFERROR(IF(TRUE,tqsn_2,'[4]1'!$A$1),0)</f>
        <v>0</v>
      </c>
      <c r="D198" s="317">
        <v>0</v>
      </c>
      <c r="E198" s="138">
        <v>0</v>
      </c>
      <c r="F198" s="318">
        <v>0</v>
      </c>
      <c r="G198" s="318">
        <v>0</v>
      </c>
      <c r="H198" s="313">
        <v>0</v>
      </c>
    </row>
    <row r="199" s="111" customFormat="1" ht="15" spans="1:8">
      <c r="A199" s="314" t="s">
        <v>816</v>
      </c>
      <c r="B199" s="315" t="s">
        <v>548</v>
      </c>
      <c r="C199" s="316">
        <f ca="1">IFERROR(IF(TRUE,tqsn_2,'[4]1'!$A$1),0)</f>
        <v>0</v>
      </c>
      <c r="D199" s="317">
        <v>0</v>
      </c>
      <c r="E199" s="138">
        <v>0</v>
      </c>
      <c r="F199" s="318">
        <v>0</v>
      </c>
      <c r="G199" s="318">
        <v>0</v>
      </c>
      <c r="H199" s="313">
        <v>0</v>
      </c>
    </row>
    <row r="200" s="111" customFormat="1" ht="15" spans="1:8">
      <c r="A200" s="314" t="s">
        <v>817</v>
      </c>
      <c r="B200" s="315" t="s">
        <v>818</v>
      </c>
      <c r="C200" s="316">
        <f ca="1">IFERROR(IF(TRUE,tqsn_2,'[4]1'!$A$1),0)</f>
        <v>0</v>
      </c>
      <c r="D200" s="317">
        <v>0</v>
      </c>
      <c r="E200" s="138">
        <v>0</v>
      </c>
      <c r="F200" s="318">
        <v>0</v>
      </c>
      <c r="G200" s="318">
        <v>0</v>
      </c>
      <c r="H200" s="313">
        <v>0</v>
      </c>
    </row>
    <row r="201" s="111" customFormat="1" ht="15" spans="1:8">
      <c r="A201" s="314" t="s">
        <v>819</v>
      </c>
      <c r="B201" s="315" t="s">
        <v>550</v>
      </c>
      <c r="C201" s="316">
        <f ca="1">IFERROR(IF(TRUE,tqsn_2,'[4]1'!$A$1),0)</f>
        <v>0</v>
      </c>
      <c r="D201" s="317">
        <v>0</v>
      </c>
      <c r="E201" s="138">
        <v>0</v>
      </c>
      <c r="F201" s="318">
        <v>0</v>
      </c>
      <c r="G201" s="318">
        <v>0</v>
      </c>
      <c r="H201" s="313">
        <v>0</v>
      </c>
    </row>
    <row r="202" s="111" customFormat="1" ht="15" spans="1:8">
      <c r="A202" s="314" t="s">
        <v>820</v>
      </c>
      <c r="B202" s="315" t="s">
        <v>821</v>
      </c>
      <c r="C202" s="316">
        <f ca="1">IFERROR(IF(TRUE,tqsn_2,'[4]1'!$A$1),0)</f>
        <v>0</v>
      </c>
      <c r="D202" s="317">
        <v>0</v>
      </c>
      <c r="E202" s="138">
        <v>0</v>
      </c>
      <c r="F202" s="318">
        <v>0</v>
      </c>
      <c r="G202" s="318">
        <v>0</v>
      </c>
      <c r="H202" s="313">
        <v>0</v>
      </c>
    </row>
    <row r="203" s="111" customFormat="1" ht="15" spans="1:8">
      <c r="A203" s="314" t="s">
        <v>822</v>
      </c>
      <c r="B203" s="315" t="s">
        <v>544</v>
      </c>
      <c r="C203" s="316">
        <v>2325</v>
      </c>
      <c r="D203" s="317">
        <v>2350</v>
      </c>
      <c r="E203" s="138">
        <v>2244</v>
      </c>
      <c r="F203" s="318">
        <v>0.965161290322581</v>
      </c>
      <c r="G203" s="318">
        <v>0.954893617021277</v>
      </c>
      <c r="H203" s="313">
        <v>2244</v>
      </c>
    </row>
    <row r="204" s="111" customFormat="1" ht="15" spans="1:8">
      <c r="A204" s="314" t="s">
        <v>823</v>
      </c>
      <c r="B204" s="315" t="s">
        <v>546</v>
      </c>
      <c r="C204" s="316">
        <f ca="1">IFERROR(IF(TRUE,tqsn_2,'[4]1'!$A$1),0)</f>
        <v>0</v>
      </c>
      <c r="D204" s="317">
        <v>0</v>
      </c>
      <c r="E204" s="138">
        <v>0</v>
      </c>
      <c r="F204" s="318">
        <v>0</v>
      </c>
      <c r="G204" s="318">
        <v>0</v>
      </c>
      <c r="H204" s="313">
        <v>0</v>
      </c>
    </row>
    <row r="205" s="111" customFormat="1" ht="15" spans="1:8">
      <c r="A205" s="314" t="s">
        <v>824</v>
      </c>
      <c r="B205" s="315" t="s">
        <v>548</v>
      </c>
      <c r="C205" s="316">
        <f ca="1">IFERROR(IF(TRUE,tqsn_2,'[4]1'!$A$1),0)</f>
        <v>0</v>
      </c>
      <c r="D205" s="317">
        <v>0</v>
      </c>
      <c r="E205" s="138">
        <v>0</v>
      </c>
      <c r="F205" s="318">
        <v>0</v>
      </c>
      <c r="G205" s="318">
        <v>0</v>
      </c>
      <c r="H205" s="313">
        <v>0</v>
      </c>
    </row>
    <row r="206" s="111" customFormat="1" ht="15" spans="1:8">
      <c r="A206" s="314" t="s">
        <v>825</v>
      </c>
      <c r="B206" s="315" t="s">
        <v>826</v>
      </c>
      <c r="C206" s="316">
        <f ca="1">IFERROR(IF(TRUE,tqsn_2,'[4]1'!$A$1),0)</f>
        <v>0</v>
      </c>
      <c r="D206" s="317">
        <v>0</v>
      </c>
      <c r="E206" s="138">
        <v>0</v>
      </c>
      <c r="F206" s="318">
        <v>0</v>
      </c>
      <c r="G206" s="318">
        <v>0</v>
      </c>
      <c r="H206" s="313">
        <v>0</v>
      </c>
    </row>
    <row r="207" s="111" customFormat="1" ht="15" spans="1:8">
      <c r="A207" s="314" t="s">
        <v>827</v>
      </c>
      <c r="B207" s="315" t="s">
        <v>828</v>
      </c>
      <c r="C207" s="316">
        <f ca="1">IFERROR(IF(TRUE,tqsn_2,'[4]1'!$A$1),0)</f>
        <v>0</v>
      </c>
      <c r="D207" s="317">
        <v>14</v>
      </c>
      <c r="E207" s="138">
        <v>0</v>
      </c>
      <c r="F207" s="318">
        <v>0</v>
      </c>
      <c r="G207" s="318">
        <v>0</v>
      </c>
      <c r="H207" s="313">
        <v>0</v>
      </c>
    </row>
    <row r="208" s="111" customFormat="1" ht="15" spans="1:8">
      <c r="A208" s="314" t="s">
        <v>829</v>
      </c>
      <c r="B208" s="315" t="s">
        <v>639</v>
      </c>
      <c r="C208" s="316">
        <f ca="1">IFERROR(IF(TRUE,tqsn_2,'[4]1'!$A$1),0)</f>
        <v>0</v>
      </c>
      <c r="D208" s="317">
        <v>0</v>
      </c>
      <c r="E208" s="138">
        <v>0</v>
      </c>
      <c r="F208" s="318">
        <v>0</v>
      </c>
      <c r="G208" s="318">
        <v>0</v>
      </c>
      <c r="H208" s="313">
        <v>0</v>
      </c>
    </row>
    <row r="209" s="111" customFormat="1" ht="15" spans="1:8">
      <c r="A209" s="314" t="s">
        <v>830</v>
      </c>
      <c r="B209" s="315" t="s">
        <v>831</v>
      </c>
      <c r="C209" s="316">
        <f ca="1">IFERROR(IF(TRUE,tqsn_2,'[4]1'!$A$1),0)</f>
        <v>0</v>
      </c>
      <c r="D209" s="317">
        <v>0</v>
      </c>
      <c r="E209" s="138">
        <v>0</v>
      </c>
      <c r="F209" s="318">
        <v>0</v>
      </c>
      <c r="G209" s="318">
        <v>0</v>
      </c>
      <c r="H209" s="313">
        <v>0</v>
      </c>
    </row>
    <row r="210" s="111" customFormat="1" ht="15" spans="1:8">
      <c r="A210" s="314" t="s">
        <v>832</v>
      </c>
      <c r="B210" s="315" t="s">
        <v>833</v>
      </c>
      <c r="C210" s="316">
        <f ca="1">IFERROR(IF(TRUE,tqsn_2,'[4]1'!$A$1),0)</f>
        <v>0</v>
      </c>
      <c r="D210" s="317">
        <v>2</v>
      </c>
      <c r="E210" s="138">
        <v>0</v>
      </c>
      <c r="F210" s="318">
        <v>0</v>
      </c>
      <c r="G210" s="318">
        <v>0</v>
      </c>
      <c r="H210" s="313">
        <v>0</v>
      </c>
    </row>
    <row r="211" s="111" customFormat="1" ht="15" spans="1:8">
      <c r="A211" s="314" t="s">
        <v>834</v>
      </c>
      <c r="B211" s="315" t="s">
        <v>835</v>
      </c>
      <c r="C211" s="316">
        <f ca="1">IFERROR(IF(TRUE,tqsn_2,'[4]1'!$A$1),0)</f>
        <v>0</v>
      </c>
      <c r="D211" s="317">
        <v>0</v>
      </c>
      <c r="E211" s="138">
        <v>0</v>
      </c>
      <c r="F211" s="318">
        <v>0</v>
      </c>
      <c r="G211" s="318">
        <v>0</v>
      </c>
      <c r="H211" s="313">
        <v>0</v>
      </c>
    </row>
    <row r="212" s="111" customFormat="1" ht="15" spans="1:8">
      <c r="A212" s="314" t="s">
        <v>836</v>
      </c>
      <c r="B212" s="315" t="s">
        <v>837</v>
      </c>
      <c r="C212" s="316">
        <f ca="1">IFERROR(IF(TRUE,tqsn_2,'[4]1'!$A$1),0)</f>
        <v>0</v>
      </c>
      <c r="D212" s="317">
        <v>0</v>
      </c>
      <c r="E212" s="138">
        <v>0</v>
      </c>
      <c r="F212" s="318">
        <v>0</v>
      </c>
      <c r="G212" s="318">
        <v>0</v>
      </c>
      <c r="H212" s="313">
        <v>0</v>
      </c>
    </row>
    <row r="213" s="111" customFormat="1" ht="15" spans="1:8">
      <c r="A213" s="314" t="s">
        <v>838</v>
      </c>
      <c r="B213" s="315" t="s">
        <v>839</v>
      </c>
      <c r="C213" s="316">
        <f ca="1">IFERROR(IF(TRUE,tqsn_2,'[4]1'!$A$1),0)</f>
        <v>0</v>
      </c>
      <c r="D213" s="317">
        <v>0</v>
      </c>
      <c r="E213" s="138">
        <v>0</v>
      </c>
      <c r="F213" s="318">
        <v>0</v>
      </c>
      <c r="G213" s="318">
        <v>0</v>
      </c>
      <c r="H213" s="313">
        <v>0</v>
      </c>
    </row>
    <row r="214" s="111" customFormat="1" ht="15" spans="1:8">
      <c r="A214" s="314" t="s">
        <v>840</v>
      </c>
      <c r="B214" s="315" t="s">
        <v>841</v>
      </c>
      <c r="C214" s="316">
        <f ca="1">IFERROR(IF(TRUE,tqsn_2,'[4]1'!$A$1),0)</f>
        <v>0</v>
      </c>
      <c r="D214" s="317">
        <v>0</v>
      </c>
      <c r="E214" s="138">
        <v>0</v>
      </c>
      <c r="F214" s="318">
        <v>0</v>
      </c>
      <c r="G214" s="318">
        <v>0</v>
      </c>
      <c r="H214" s="313">
        <v>0</v>
      </c>
    </row>
    <row r="215" s="111" customFormat="1" ht="15" spans="1:8">
      <c r="A215" s="314" t="s">
        <v>842</v>
      </c>
      <c r="B215" s="315" t="s">
        <v>550</v>
      </c>
      <c r="C215" s="316">
        <v>665</v>
      </c>
      <c r="D215" s="317">
        <v>651</v>
      </c>
      <c r="E215" s="138">
        <v>728</v>
      </c>
      <c r="F215" s="318">
        <v>1.09473684210526</v>
      </c>
      <c r="G215" s="318">
        <v>1.11827956989247</v>
      </c>
      <c r="H215" s="313">
        <v>728</v>
      </c>
    </row>
    <row r="216" s="111" customFormat="1" ht="15" spans="1:8">
      <c r="A216" s="314" t="s">
        <v>843</v>
      </c>
      <c r="B216" s="315" t="s">
        <v>844</v>
      </c>
      <c r="C216" s="316">
        <f ca="1">IFERROR(IF(TRUE,tqsn_2,'[4]1'!$A$1),0)</f>
        <v>0</v>
      </c>
      <c r="D216" s="317">
        <v>103</v>
      </c>
      <c r="E216" s="138">
        <v>0</v>
      </c>
      <c r="F216" s="318">
        <v>0</v>
      </c>
      <c r="G216" s="318">
        <v>0</v>
      </c>
      <c r="H216" s="313">
        <v>0</v>
      </c>
    </row>
    <row r="217" s="111" customFormat="1" ht="15" spans="1:8">
      <c r="A217" s="381" t="s">
        <v>845</v>
      </c>
      <c r="B217" s="315" t="s">
        <v>544</v>
      </c>
      <c r="C217" s="316">
        <v>24</v>
      </c>
      <c r="D217" s="317">
        <v>21</v>
      </c>
      <c r="E217" s="138">
        <v>78</v>
      </c>
      <c r="F217" s="318">
        <v>3.25</v>
      </c>
      <c r="G217" s="318">
        <v>3.71428571428571</v>
      </c>
      <c r="H217" s="313">
        <v>78</v>
      </c>
    </row>
    <row r="218" s="111" customFormat="1" ht="15" spans="1:8">
      <c r="A218" s="381" t="s">
        <v>846</v>
      </c>
      <c r="B218" s="315" t="s">
        <v>546</v>
      </c>
      <c r="C218" s="316">
        <f ca="1">IFERROR(IF(TRUE,tqsn_2,'[4]1'!$A$1),0)</f>
        <v>0</v>
      </c>
      <c r="D218" s="317">
        <v>0</v>
      </c>
      <c r="E218" s="138">
        <v>0</v>
      </c>
      <c r="F218" s="318">
        <v>0</v>
      </c>
      <c r="G218" s="318">
        <v>0</v>
      </c>
      <c r="H218" s="313">
        <v>0</v>
      </c>
    </row>
    <row r="219" s="111" customFormat="1" ht="15" spans="1:8">
      <c r="A219" s="381" t="s">
        <v>847</v>
      </c>
      <c r="B219" s="315" t="s">
        <v>548</v>
      </c>
      <c r="C219" s="316">
        <f ca="1">IFERROR(IF(TRUE,tqsn_2,'[4]1'!$A$1),0)</f>
        <v>0</v>
      </c>
      <c r="D219" s="317">
        <v>0</v>
      </c>
      <c r="E219" s="138">
        <v>0</v>
      </c>
      <c r="F219" s="318">
        <v>0</v>
      </c>
      <c r="G219" s="318">
        <v>0</v>
      </c>
      <c r="H219" s="313">
        <v>0</v>
      </c>
    </row>
    <row r="220" s="111" customFormat="1" ht="15" spans="1:8">
      <c r="A220" s="381" t="s">
        <v>848</v>
      </c>
      <c r="B220" s="315" t="s">
        <v>550</v>
      </c>
      <c r="C220" s="316">
        <f ca="1">IFERROR(IF(TRUE,tqsn_2,'[4]1'!$A$1),0)</f>
        <v>0</v>
      </c>
      <c r="D220" s="317">
        <v>0</v>
      </c>
      <c r="E220" s="138">
        <v>0</v>
      </c>
      <c r="F220" s="318">
        <v>0</v>
      </c>
      <c r="G220" s="318">
        <v>0</v>
      </c>
      <c r="H220" s="313">
        <v>0</v>
      </c>
    </row>
    <row r="221" s="111" customFormat="1" ht="15" spans="1:8">
      <c r="A221" s="381" t="s">
        <v>849</v>
      </c>
      <c r="B221" s="315" t="s">
        <v>850</v>
      </c>
      <c r="C221" s="316">
        <f ca="1">IFERROR(IF(TRUE,tqsn_2,'[4]1'!$A$1),0)</f>
        <v>0</v>
      </c>
      <c r="D221" s="317">
        <v>0</v>
      </c>
      <c r="E221" s="138">
        <v>0</v>
      </c>
      <c r="F221" s="318">
        <v>0</v>
      </c>
      <c r="G221" s="318">
        <v>0</v>
      </c>
      <c r="H221" s="313">
        <v>0</v>
      </c>
    </row>
    <row r="222" s="111" customFormat="1" ht="15" spans="1:8">
      <c r="A222" s="381" t="s">
        <v>851</v>
      </c>
      <c r="B222" s="315" t="s">
        <v>544</v>
      </c>
      <c r="C222" s="316">
        <v>264</v>
      </c>
      <c r="D222" s="317">
        <v>225</v>
      </c>
      <c r="E222" s="138">
        <v>258</v>
      </c>
      <c r="F222" s="318">
        <v>0.977272727272727</v>
      </c>
      <c r="G222" s="318">
        <v>1.14666666666667</v>
      </c>
      <c r="H222" s="313">
        <v>258</v>
      </c>
    </row>
    <row r="223" s="111" customFormat="1" ht="15" spans="1:8">
      <c r="A223" s="381" t="s">
        <v>852</v>
      </c>
      <c r="B223" s="315" t="s">
        <v>546</v>
      </c>
      <c r="C223" s="316">
        <f ca="1">IFERROR(IF(TRUE,tqsn_2,'[4]1'!$A$1),0)</f>
        <v>0</v>
      </c>
      <c r="D223" s="317">
        <v>0</v>
      </c>
      <c r="E223" s="138">
        <v>0</v>
      </c>
      <c r="F223" s="318">
        <v>0</v>
      </c>
      <c r="G223" s="318">
        <v>0</v>
      </c>
      <c r="H223" s="313">
        <v>0</v>
      </c>
    </row>
    <row r="224" s="111" customFormat="1" ht="15" spans="1:8">
      <c r="A224" s="381" t="s">
        <v>853</v>
      </c>
      <c r="B224" s="315" t="s">
        <v>548</v>
      </c>
      <c r="C224" s="316">
        <f ca="1">IFERROR(IF(TRUE,tqsn_2,'[4]1'!$A$1),0)</f>
        <v>0</v>
      </c>
      <c r="D224" s="317">
        <v>0</v>
      </c>
      <c r="E224" s="138">
        <v>0</v>
      </c>
      <c r="F224" s="318">
        <v>0</v>
      </c>
      <c r="G224" s="318">
        <v>0</v>
      </c>
      <c r="H224" s="313">
        <v>0</v>
      </c>
    </row>
    <row r="225" s="111" customFormat="1" ht="15" spans="1:8">
      <c r="A225" s="381" t="s">
        <v>854</v>
      </c>
      <c r="B225" s="315" t="s">
        <v>855</v>
      </c>
      <c r="C225" s="316">
        <f ca="1">IFERROR(IF(TRUE,tqsn_2,'[4]1'!$A$1),0)</f>
        <v>0</v>
      </c>
      <c r="D225" s="317">
        <v>26</v>
      </c>
      <c r="E225" s="138">
        <v>0</v>
      </c>
      <c r="F225" s="318">
        <v>0</v>
      </c>
      <c r="G225" s="318">
        <v>0</v>
      </c>
      <c r="H225" s="313">
        <v>0</v>
      </c>
    </row>
    <row r="226" s="111" customFormat="1" ht="15" spans="1:8">
      <c r="A226" s="381" t="s">
        <v>856</v>
      </c>
      <c r="B226" s="315" t="s">
        <v>550</v>
      </c>
      <c r="C226" s="316">
        <f ca="1">IFERROR(IF(TRUE,tqsn_2,'[4]1'!$A$1),0)</f>
        <v>0</v>
      </c>
      <c r="D226" s="317">
        <v>0</v>
      </c>
      <c r="E226" s="138">
        <v>0</v>
      </c>
      <c r="F226" s="318">
        <v>0</v>
      </c>
      <c r="G226" s="318">
        <v>0</v>
      </c>
      <c r="H226" s="313">
        <v>0</v>
      </c>
    </row>
    <row r="227" s="111" customFormat="1" ht="15" spans="1:8">
      <c r="A227" s="314" t="s">
        <v>857</v>
      </c>
      <c r="B227" s="320" t="s">
        <v>858</v>
      </c>
      <c r="C227" s="316">
        <f ca="1">IFERROR(IF(TRUE,tqsn_2,'[4]1'!$A$1),0)</f>
        <v>0</v>
      </c>
      <c r="D227" s="317">
        <v>10</v>
      </c>
      <c r="E227" s="138">
        <v>7</v>
      </c>
      <c r="F227" s="318">
        <v>0</v>
      </c>
      <c r="G227" s="318">
        <v>0.7</v>
      </c>
      <c r="H227" s="313">
        <v>7</v>
      </c>
    </row>
    <row r="228" s="111" customFormat="1" ht="15" spans="1:8">
      <c r="A228" s="314" t="s">
        <v>859</v>
      </c>
      <c r="B228" s="320" t="s">
        <v>544</v>
      </c>
      <c r="C228" s="316">
        <f ca="1">IFERROR(IF(TRUE,tqsn_2,'[4]1'!$A$1),0)</f>
        <v>0</v>
      </c>
      <c r="D228" s="317">
        <v>0</v>
      </c>
      <c r="E228" s="138">
        <v>0</v>
      </c>
      <c r="F228" s="318">
        <v>0</v>
      </c>
      <c r="G228" s="318">
        <v>0</v>
      </c>
      <c r="H228" s="313">
        <v>0</v>
      </c>
    </row>
    <row r="229" s="111" customFormat="1" ht="15" spans="1:8">
      <c r="A229" s="314" t="s">
        <v>860</v>
      </c>
      <c r="B229" s="315" t="s">
        <v>546</v>
      </c>
      <c r="C229" s="316">
        <f ca="1">IFERROR(IF(TRUE,tqsn_2,'[4]1'!$A$1),0)</f>
        <v>0</v>
      </c>
      <c r="D229" s="317">
        <v>0</v>
      </c>
      <c r="E229" s="138">
        <v>0</v>
      </c>
      <c r="F229" s="318">
        <v>0</v>
      </c>
      <c r="G229" s="318">
        <v>0</v>
      </c>
      <c r="H229" s="313">
        <v>0</v>
      </c>
    </row>
    <row r="230" s="111" customFormat="1" ht="15" spans="1:8">
      <c r="A230" s="314" t="s">
        <v>861</v>
      </c>
      <c r="B230" s="315" t="s">
        <v>548</v>
      </c>
      <c r="C230" s="316">
        <f ca="1">IFERROR(IF(TRUE,tqsn_2,'[4]1'!$A$1),0)</f>
        <v>0</v>
      </c>
      <c r="D230" s="317">
        <v>0</v>
      </c>
      <c r="E230" s="138">
        <v>0</v>
      </c>
      <c r="F230" s="318">
        <v>0</v>
      </c>
      <c r="G230" s="318">
        <v>0</v>
      </c>
      <c r="H230" s="313">
        <v>0</v>
      </c>
    </row>
    <row r="231" s="111" customFormat="1" ht="15" spans="1:8">
      <c r="A231" s="314" t="s">
        <v>862</v>
      </c>
      <c r="B231" s="315" t="s">
        <v>550</v>
      </c>
      <c r="C231" s="316">
        <f ca="1">IFERROR(IF(TRUE,tqsn_2,'[4]1'!$A$1),0)</f>
        <v>0</v>
      </c>
      <c r="D231" s="317">
        <v>0</v>
      </c>
      <c r="E231" s="138">
        <v>0</v>
      </c>
      <c r="F231" s="318">
        <v>0</v>
      </c>
      <c r="G231" s="318">
        <v>0</v>
      </c>
      <c r="H231" s="313">
        <v>0</v>
      </c>
    </row>
    <row r="232" s="111" customFormat="1" ht="15" spans="1:8">
      <c r="A232" s="314" t="s">
        <v>863</v>
      </c>
      <c r="B232" s="315" t="s">
        <v>864</v>
      </c>
      <c r="C232" s="316">
        <f ca="1">IFERROR(IF(TRUE,tqsn_2,'[4]1'!$A$1),0)</f>
        <v>0</v>
      </c>
      <c r="D232" s="317">
        <v>0</v>
      </c>
      <c r="E232" s="138">
        <v>0</v>
      </c>
      <c r="F232" s="318">
        <v>0</v>
      </c>
      <c r="G232" s="318">
        <v>0</v>
      </c>
      <c r="H232" s="313">
        <v>0</v>
      </c>
    </row>
    <row r="233" s="111" customFormat="1" ht="15" spans="1:8">
      <c r="A233" s="314" t="s">
        <v>865</v>
      </c>
      <c r="B233" s="315" t="s">
        <v>866</v>
      </c>
      <c r="C233" s="316">
        <f ca="1">IFERROR(IF(TRUE,tqsn_2,'[4]1'!$A$1),0)</f>
        <v>0</v>
      </c>
      <c r="D233" s="317">
        <v>0</v>
      </c>
      <c r="E233" s="138">
        <v>0</v>
      </c>
      <c r="F233" s="318">
        <v>0</v>
      </c>
      <c r="G233" s="318">
        <v>0</v>
      </c>
      <c r="H233" s="313">
        <v>0</v>
      </c>
    </row>
    <row r="234" s="111" customFormat="1" ht="15" spans="1:8">
      <c r="A234" s="314" t="s">
        <v>867</v>
      </c>
      <c r="B234" s="315" t="s">
        <v>162</v>
      </c>
      <c r="C234" s="316">
        <v>17570</v>
      </c>
      <c r="D234" s="317">
        <v>2262</v>
      </c>
      <c r="E234" s="138">
        <v>19719</v>
      </c>
      <c r="F234" s="318">
        <v>1.12231075697211</v>
      </c>
      <c r="G234" s="318">
        <v>8.71750663129973</v>
      </c>
      <c r="H234" s="313">
        <v>19719</v>
      </c>
    </row>
    <row r="235" s="111" customFormat="1" ht="15" spans="1:8">
      <c r="A235" s="314" t="s">
        <v>868</v>
      </c>
      <c r="B235" s="315" t="s">
        <v>544</v>
      </c>
      <c r="C235" s="316">
        <f ca="1">IFERROR(IF(TRUE,tqsn_2,'[4]1'!$A$1),0)</f>
        <v>0</v>
      </c>
      <c r="D235" s="317">
        <v>0</v>
      </c>
      <c r="E235" s="138">
        <v>0</v>
      </c>
      <c r="F235" s="318">
        <v>0</v>
      </c>
      <c r="G235" s="318">
        <v>0</v>
      </c>
      <c r="H235" s="313">
        <v>0</v>
      </c>
    </row>
    <row r="236" s="111" customFormat="1" ht="15" spans="1:8">
      <c r="A236" s="314" t="s">
        <v>869</v>
      </c>
      <c r="B236" s="319" t="s">
        <v>546</v>
      </c>
      <c r="C236" s="316">
        <f ca="1">IFERROR(IF(TRUE,tqsn_2,'[4]1'!$A$1),0)</f>
        <v>0</v>
      </c>
      <c r="D236" s="317">
        <v>0</v>
      </c>
      <c r="E236" s="138">
        <v>0</v>
      </c>
      <c r="F236" s="318">
        <v>0</v>
      </c>
      <c r="G236" s="318">
        <v>0</v>
      </c>
      <c r="H236" s="313">
        <v>0</v>
      </c>
    </row>
    <row r="237" s="111" customFormat="1" ht="15" spans="1:8">
      <c r="A237" s="314" t="s">
        <v>870</v>
      </c>
      <c r="B237" s="319" t="s">
        <v>548</v>
      </c>
      <c r="C237" s="316">
        <f ca="1">IFERROR(IF(TRUE,tqsn_2,'[4]1'!$A$1),0)</f>
        <v>0</v>
      </c>
      <c r="D237" s="317">
        <v>0</v>
      </c>
      <c r="E237" s="138">
        <v>0</v>
      </c>
      <c r="F237" s="318">
        <v>0</v>
      </c>
      <c r="G237" s="318">
        <v>0</v>
      </c>
      <c r="H237" s="313">
        <v>0</v>
      </c>
    </row>
    <row r="238" s="111" customFormat="1" ht="15" spans="1:8">
      <c r="A238" s="314" t="s">
        <v>871</v>
      </c>
      <c r="B238" s="319" t="s">
        <v>540</v>
      </c>
      <c r="C238" s="316">
        <f ca="1">IFERROR(IF(TRUE,tqsn_2,'[4]1'!$A$1),0)</f>
        <v>0</v>
      </c>
      <c r="D238" s="317">
        <v>0</v>
      </c>
      <c r="E238" s="138">
        <v>0</v>
      </c>
      <c r="F238" s="318">
        <v>0</v>
      </c>
      <c r="G238" s="318">
        <v>0</v>
      </c>
      <c r="H238" s="313">
        <v>0</v>
      </c>
    </row>
    <row r="239" s="111" customFormat="1" ht="15" spans="1:8">
      <c r="A239" s="314" t="s">
        <v>872</v>
      </c>
      <c r="B239" s="319" t="s">
        <v>550</v>
      </c>
      <c r="C239" s="316">
        <f ca="1">IFERROR(IF(TRUE,tqsn_2,'[4]1'!$A$1),0)</f>
        <v>0</v>
      </c>
      <c r="D239" s="317">
        <v>0</v>
      </c>
      <c r="E239" s="138">
        <v>0</v>
      </c>
      <c r="F239" s="318">
        <v>0</v>
      </c>
      <c r="G239" s="318">
        <v>0</v>
      </c>
      <c r="H239" s="313">
        <v>0</v>
      </c>
    </row>
    <row r="240" s="111" customFormat="1" ht="15" spans="1:8">
      <c r="A240" s="314" t="s">
        <v>873</v>
      </c>
      <c r="B240" s="319" t="s">
        <v>874</v>
      </c>
      <c r="C240" s="316">
        <f ca="1">IFERROR(IF(TRUE,tqsn_2,'[4]1'!$A$1),0)</f>
        <v>0</v>
      </c>
      <c r="D240" s="317">
        <v>0</v>
      </c>
      <c r="E240" s="138">
        <v>0</v>
      </c>
      <c r="F240" s="318">
        <v>0</v>
      </c>
      <c r="G240" s="318">
        <v>0</v>
      </c>
      <c r="H240" s="313">
        <v>0</v>
      </c>
    </row>
    <row r="241" s="111" customFormat="1" ht="15" spans="1:8">
      <c r="A241" s="314" t="s">
        <v>875</v>
      </c>
      <c r="B241" s="319" t="s">
        <v>876</v>
      </c>
      <c r="C241" s="316">
        <f ca="1">IFERROR(IF(TRUE,tqsn_2,'[4]1'!$A$1),0)</f>
        <v>0</v>
      </c>
      <c r="D241" s="317">
        <v>0</v>
      </c>
      <c r="E241" s="138">
        <v>0</v>
      </c>
      <c r="F241" s="318">
        <v>0</v>
      </c>
      <c r="G241" s="318">
        <v>0</v>
      </c>
      <c r="H241" s="313">
        <v>0</v>
      </c>
    </row>
    <row r="242" s="111" customFormat="1" ht="15" spans="1:8">
      <c r="A242" s="314" t="s">
        <v>877</v>
      </c>
      <c r="B242" s="319" t="s">
        <v>878</v>
      </c>
      <c r="C242" s="316">
        <f ca="1">IFERROR(IF(TRUE,tqsn_2,'[4]1'!$A$1),0)</f>
        <v>0</v>
      </c>
      <c r="D242" s="317">
        <v>0</v>
      </c>
      <c r="E242" s="138">
        <v>0</v>
      </c>
      <c r="F242" s="318">
        <v>0</v>
      </c>
      <c r="G242" s="318">
        <v>0</v>
      </c>
      <c r="H242" s="313">
        <v>0</v>
      </c>
    </row>
    <row r="243" s="111" customFormat="1" ht="15" spans="1:8">
      <c r="A243" s="314" t="s">
        <v>879</v>
      </c>
      <c r="B243" s="320" t="s">
        <v>880</v>
      </c>
      <c r="C243" s="316">
        <f ca="1">IFERROR(IF(TRUE,tqsn_2,'[4]1'!$A$1),0)</f>
        <v>0</v>
      </c>
      <c r="D243" s="317">
        <v>0</v>
      </c>
      <c r="E243" s="138">
        <v>0</v>
      </c>
      <c r="F243" s="318">
        <v>0</v>
      </c>
      <c r="G243" s="318">
        <v>0</v>
      </c>
      <c r="H243" s="313">
        <v>0</v>
      </c>
    </row>
    <row r="244" s="111" customFormat="1" ht="15" spans="1:8">
      <c r="A244" s="314" t="s">
        <v>881</v>
      </c>
      <c r="B244" s="315" t="s">
        <v>170</v>
      </c>
      <c r="C244" s="316">
        <f ca="1">IFERROR(IF(TRUE,tqsn_2,'[4]1'!$A$1),0)</f>
        <v>0</v>
      </c>
      <c r="D244" s="317">
        <v>0</v>
      </c>
      <c r="E244" s="138">
        <v>0</v>
      </c>
      <c r="F244" s="318">
        <v>0</v>
      </c>
      <c r="G244" s="318">
        <v>0</v>
      </c>
      <c r="H244" s="313">
        <v>0</v>
      </c>
    </row>
    <row r="245" s="111" customFormat="1" ht="15" spans="1:8">
      <c r="A245" s="314" t="s">
        <v>882</v>
      </c>
      <c r="B245" s="315" t="s">
        <v>883</v>
      </c>
      <c r="C245" s="316">
        <f ca="1">IFERROR(IF(TRUE,tqsn_2,'[4]1'!$A$1),0)</f>
        <v>0</v>
      </c>
      <c r="D245" s="317">
        <v>0</v>
      </c>
      <c r="E245" s="138">
        <v>0</v>
      </c>
      <c r="F245" s="318">
        <v>0</v>
      </c>
      <c r="G245" s="318">
        <v>0</v>
      </c>
      <c r="H245" s="313">
        <v>0</v>
      </c>
    </row>
    <row r="246" s="111" customFormat="1" ht="15" spans="1:8">
      <c r="A246" s="314" t="s">
        <v>884</v>
      </c>
      <c r="B246" s="315" t="s">
        <v>885</v>
      </c>
      <c r="C246" s="316">
        <f ca="1">IFERROR(IF(TRUE,tqsn_2,'[4]1'!$A$1),0)</f>
        <v>0</v>
      </c>
      <c r="D246" s="317">
        <v>0</v>
      </c>
      <c r="E246" s="138">
        <v>0</v>
      </c>
      <c r="F246" s="318">
        <v>0</v>
      </c>
      <c r="G246" s="318">
        <v>0</v>
      </c>
      <c r="H246" s="313">
        <v>0</v>
      </c>
    </row>
    <row r="247" s="111" customFormat="1" ht="15" spans="1:8">
      <c r="A247" s="314" t="s">
        <v>886</v>
      </c>
      <c r="B247" s="320" t="s">
        <v>887</v>
      </c>
      <c r="C247" s="316">
        <f ca="1">IFERROR(IF(TRUE,tqsn_2,'[4]1'!$A$1),0)</f>
        <v>0</v>
      </c>
      <c r="D247" s="317">
        <v>0</v>
      </c>
      <c r="E247" s="138">
        <v>0</v>
      </c>
      <c r="F247" s="318">
        <v>0</v>
      </c>
      <c r="G247" s="318">
        <v>0</v>
      </c>
      <c r="H247" s="313">
        <v>0</v>
      </c>
    </row>
    <row r="248" s="111" customFormat="1" ht="15" spans="1:8">
      <c r="A248" s="314" t="s">
        <v>888</v>
      </c>
      <c r="B248" s="320" t="s">
        <v>889</v>
      </c>
      <c r="C248" s="316">
        <f ca="1">IFERROR(IF(TRUE,tqsn_2,'[4]1'!$A$1),0)</f>
        <v>0</v>
      </c>
      <c r="D248" s="317">
        <v>0</v>
      </c>
      <c r="E248" s="138">
        <v>0</v>
      </c>
      <c r="F248" s="318">
        <v>0</v>
      </c>
      <c r="G248" s="318">
        <v>0</v>
      </c>
      <c r="H248" s="313">
        <v>0</v>
      </c>
    </row>
    <row r="249" s="111" customFormat="1" ht="15" spans="1:8">
      <c r="A249" s="307" t="s">
        <v>890</v>
      </c>
      <c r="B249" s="320" t="s">
        <v>891</v>
      </c>
      <c r="C249" s="316">
        <f ca="1">IFERROR(IF(TRUE,tqsn_2,'[4]1'!$A$1),0)</f>
        <v>0</v>
      </c>
      <c r="D249" s="317">
        <v>0</v>
      </c>
      <c r="E249" s="138">
        <v>0</v>
      </c>
      <c r="F249" s="318">
        <v>0</v>
      </c>
      <c r="G249" s="318">
        <v>0</v>
      </c>
      <c r="H249" s="313">
        <v>0</v>
      </c>
    </row>
    <row r="250" s="111" customFormat="1" ht="15" spans="1:8">
      <c r="A250" s="314" t="s">
        <v>892</v>
      </c>
      <c r="B250" s="319" t="s">
        <v>893</v>
      </c>
      <c r="C250" s="316">
        <f ca="1">IFERROR(IF(TRUE,tqsn_2,'[4]1'!$A$1),0)</f>
        <v>0</v>
      </c>
      <c r="D250" s="317">
        <v>0</v>
      </c>
      <c r="E250" s="138">
        <v>0</v>
      </c>
      <c r="F250" s="318">
        <v>0</v>
      </c>
      <c r="G250" s="318">
        <v>0</v>
      </c>
      <c r="H250" s="313">
        <v>0</v>
      </c>
    </row>
    <row r="251" s="111" customFormat="1" ht="15" spans="1:8">
      <c r="A251" s="314" t="s">
        <v>894</v>
      </c>
      <c r="B251" s="315" t="s">
        <v>895</v>
      </c>
      <c r="C251" s="316">
        <f ca="1">IFERROR(IF(TRUE,tqsn_2,'[4]1'!$A$1),0)</f>
        <v>0</v>
      </c>
      <c r="D251" s="317">
        <v>0</v>
      </c>
      <c r="E251" s="138">
        <v>0</v>
      </c>
      <c r="F251" s="318">
        <v>0</v>
      </c>
      <c r="G251" s="318">
        <v>0</v>
      </c>
      <c r="H251" s="313">
        <v>0</v>
      </c>
    </row>
    <row r="252" s="111" customFormat="1" ht="15" spans="1:8">
      <c r="A252" s="314" t="s">
        <v>896</v>
      </c>
      <c r="B252" s="315" t="s">
        <v>897</v>
      </c>
      <c r="C252" s="316">
        <f ca="1">IFERROR(IF(TRUE,tqsn_2,'[4]1'!$A$1),0)</f>
        <v>0</v>
      </c>
      <c r="D252" s="317">
        <v>0</v>
      </c>
      <c r="E252" s="138">
        <v>0</v>
      </c>
      <c r="F252" s="318">
        <v>0</v>
      </c>
      <c r="G252" s="318">
        <v>0</v>
      </c>
      <c r="H252" s="313">
        <v>0</v>
      </c>
    </row>
    <row r="253" s="111" customFormat="1" ht="15" spans="1:8">
      <c r="A253" s="314" t="s">
        <v>898</v>
      </c>
      <c r="B253" s="320" t="s">
        <v>899</v>
      </c>
      <c r="C253" s="316">
        <f ca="1">IFERROR(IF(TRUE,tqsn_2,'[4]1'!$A$1),0)</f>
        <v>0</v>
      </c>
      <c r="D253" s="317">
        <v>0</v>
      </c>
      <c r="E253" s="138">
        <v>0</v>
      </c>
      <c r="F253" s="318">
        <v>0</v>
      </c>
      <c r="G253" s="318">
        <v>0</v>
      </c>
      <c r="H253" s="313">
        <v>0</v>
      </c>
    </row>
    <row r="254" s="111" customFormat="1" ht="15" spans="1:8">
      <c r="A254" s="314" t="s">
        <v>900</v>
      </c>
      <c r="B254" s="320" t="s">
        <v>176</v>
      </c>
      <c r="C254" s="316">
        <f ca="1">IFERROR(IF(TRUE,tqsn_2,'[4]1'!$A$1),0)</f>
        <v>0</v>
      </c>
      <c r="D254" s="317">
        <v>0</v>
      </c>
      <c r="E254" s="138">
        <v>0</v>
      </c>
      <c r="F254" s="318">
        <v>0</v>
      </c>
      <c r="G254" s="318">
        <v>0</v>
      </c>
      <c r="H254" s="313">
        <v>0</v>
      </c>
    </row>
    <row r="255" s="111" customFormat="1" ht="15" spans="1:8">
      <c r="A255" s="314" t="s">
        <v>901</v>
      </c>
      <c r="B255" s="321" t="s">
        <v>902</v>
      </c>
      <c r="C255" s="316">
        <f ca="1">IFERROR(IF(TRUE,tqsn_2,'[4]1'!$A$1),0)</f>
        <v>0</v>
      </c>
      <c r="D255" s="317">
        <v>0</v>
      </c>
      <c r="E255" s="138">
        <v>0</v>
      </c>
      <c r="F255" s="318">
        <v>0</v>
      </c>
      <c r="G255" s="318">
        <v>0</v>
      </c>
      <c r="H255" s="313">
        <v>0</v>
      </c>
    </row>
    <row r="256" s="111" customFormat="1" ht="15" spans="1:8">
      <c r="A256" s="314" t="s">
        <v>903</v>
      </c>
      <c r="B256" s="320" t="s">
        <v>904</v>
      </c>
      <c r="C256" s="316">
        <f ca="1">IFERROR(IF(TRUE,tqsn_2,'[4]1'!$A$1),0)</f>
        <v>0</v>
      </c>
      <c r="D256" s="317">
        <v>0</v>
      </c>
      <c r="E256" s="138">
        <v>0</v>
      </c>
      <c r="F256" s="318">
        <v>0</v>
      </c>
      <c r="G256" s="318">
        <v>0</v>
      </c>
      <c r="H256" s="313">
        <v>0</v>
      </c>
    </row>
    <row r="257" s="111" customFormat="1" ht="15" spans="1:8">
      <c r="A257" s="314" t="s">
        <v>905</v>
      </c>
      <c r="B257" s="320" t="s">
        <v>906</v>
      </c>
      <c r="C257" s="316">
        <f ca="1">IFERROR(IF(TRUE,tqsn_2,'[4]1'!$A$1),0)</f>
        <v>0</v>
      </c>
      <c r="D257" s="317">
        <v>0</v>
      </c>
      <c r="E257" s="138">
        <v>0</v>
      </c>
      <c r="F257" s="318">
        <v>0</v>
      </c>
      <c r="G257" s="318">
        <v>0</v>
      </c>
      <c r="H257" s="313">
        <v>0</v>
      </c>
    </row>
    <row r="258" s="111" customFormat="1" ht="15" spans="1:8">
      <c r="A258" s="314" t="s">
        <v>907</v>
      </c>
      <c r="B258" s="320" t="s">
        <v>477</v>
      </c>
      <c r="C258" s="316">
        <f ca="1">IFERROR(IF(TRUE,tqsn_2,'[4]1'!$A$1),0)</f>
        <v>0</v>
      </c>
      <c r="D258" s="317">
        <v>0</v>
      </c>
      <c r="E258" s="138">
        <v>0</v>
      </c>
      <c r="F258" s="318">
        <v>0</v>
      </c>
      <c r="G258" s="318">
        <v>0</v>
      </c>
      <c r="H258" s="313">
        <v>0</v>
      </c>
    </row>
    <row r="259" s="111" customFormat="1" ht="15" spans="1:8">
      <c r="A259" s="314" t="s">
        <v>908</v>
      </c>
      <c r="B259" s="320" t="s">
        <v>544</v>
      </c>
      <c r="C259" s="316">
        <f ca="1">IFERROR(IF(TRUE,tqsn_2,'[4]1'!$A$1),0)</f>
        <v>0</v>
      </c>
      <c r="D259" s="317">
        <v>0</v>
      </c>
      <c r="E259" s="138">
        <v>0</v>
      </c>
      <c r="F259" s="318">
        <v>0</v>
      </c>
      <c r="G259" s="318">
        <v>0</v>
      </c>
      <c r="H259" s="313">
        <v>0</v>
      </c>
    </row>
    <row r="260" s="111" customFormat="1" ht="15" spans="1:8">
      <c r="A260" s="314" t="s">
        <v>909</v>
      </c>
      <c r="B260" s="320" t="s">
        <v>546</v>
      </c>
      <c r="C260" s="316">
        <f ca="1">IFERROR(IF(TRUE,tqsn_2,'[4]1'!$A$1),0)</f>
        <v>0</v>
      </c>
      <c r="D260" s="317">
        <v>0</v>
      </c>
      <c r="E260" s="138">
        <v>0</v>
      </c>
      <c r="F260" s="318">
        <v>0</v>
      </c>
      <c r="G260" s="318">
        <v>0</v>
      </c>
      <c r="H260" s="313">
        <v>0</v>
      </c>
    </row>
    <row r="261" s="111" customFormat="1" ht="15" spans="1:8">
      <c r="A261" s="314" t="s">
        <v>910</v>
      </c>
      <c r="B261" s="315" t="s">
        <v>548</v>
      </c>
      <c r="C261" s="316">
        <f ca="1">IFERROR(IF(TRUE,tqsn_2,'[4]1'!$A$1),0)</f>
        <v>0</v>
      </c>
      <c r="D261" s="317">
        <v>0</v>
      </c>
      <c r="E261" s="138">
        <v>0</v>
      </c>
      <c r="F261" s="318">
        <v>0</v>
      </c>
      <c r="G261" s="318">
        <v>0</v>
      </c>
      <c r="H261" s="313">
        <v>0</v>
      </c>
    </row>
    <row r="262" s="111" customFormat="1" ht="15" spans="1:8">
      <c r="A262" s="314" t="s">
        <v>911</v>
      </c>
      <c r="B262" s="315" t="s">
        <v>550</v>
      </c>
      <c r="C262" s="316">
        <f ca="1">IFERROR(IF(TRUE,tqsn_2,'[4]1'!$A$1),0)</f>
        <v>0</v>
      </c>
      <c r="D262" s="317">
        <v>0</v>
      </c>
      <c r="E262" s="138">
        <v>0</v>
      </c>
      <c r="F262" s="318">
        <v>0</v>
      </c>
      <c r="G262" s="318">
        <v>0</v>
      </c>
      <c r="H262" s="313">
        <v>0</v>
      </c>
    </row>
    <row r="263" s="111" customFormat="1" ht="15" spans="1:8">
      <c r="A263" s="314" t="s">
        <v>912</v>
      </c>
      <c r="B263" s="320" t="s">
        <v>913</v>
      </c>
      <c r="C263" s="316">
        <f ca="1">IFERROR(IF(TRUE,tqsn_2,'[4]1'!$A$1),0)</f>
        <v>0</v>
      </c>
      <c r="D263" s="317">
        <v>0</v>
      </c>
      <c r="E263" s="138">
        <v>0</v>
      </c>
      <c r="F263" s="318">
        <v>0</v>
      </c>
      <c r="G263" s="318">
        <v>0</v>
      </c>
      <c r="H263" s="313">
        <v>0</v>
      </c>
    </row>
    <row r="264" s="111" customFormat="1" ht="15" spans="1:8">
      <c r="A264" s="314" t="s">
        <v>914</v>
      </c>
      <c r="B264" s="319" t="s">
        <v>182</v>
      </c>
      <c r="C264" s="316">
        <f ca="1">IFERROR(IF(TRUE,tqsn_2,'[4]1'!$A$1),0)</f>
        <v>0</v>
      </c>
      <c r="D264" s="317">
        <v>0</v>
      </c>
      <c r="E264" s="138">
        <v>0</v>
      </c>
      <c r="F264" s="318">
        <v>0</v>
      </c>
      <c r="G264" s="318">
        <v>0</v>
      </c>
      <c r="H264" s="313">
        <v>0</v>
      </c>
    </row>
    <row r="265" s="111" customFormat="1" ht="15" spans="1:8">
      <c r="A265" s="314" t="s">
        <v>915</v>
      </c>
      <c r="B265" s="315" t="s">
        <v>916</v>
      </c>
      <c r="C265" s="316">
        <f ca="1">IFERROR(IF(TRUE,tqsn_2,'[4]1'!$A$1),0)</f>
        <v>0</v>
      </c>
      <c r="D265" s="317">
        <v>0</v>
      </c>
      <c r="E265" s="138">
        <v>0</v>
      </c>
      <c r="F265" s="318">
        <v>0</v>
      </c>
      <c r="G265" s="318">
        <v>0</v>
      </c>
      <c r="H265" s="313">
        <v>0</v>
      </c>
    </row>
    <row r="266" s="111" customFormat="1" ht="15" spans="1:8">
      <c r="A266" s="314" t="s">
        <v>917</v>
      </c>
      <c r="B266" s="315" t="s">
        <v>918</v>
      </c>
      <c r="C266" s="316">
        <f ca="1">IFERROR(IF(TRUE,tqsn_2,'[4]1'!$A$1),0)</f>
        <v>0</v>
      </c>
      <c r="D266" s="317">
        <v>0</v>
      </c>
      <c r="E266" s="138">
        <v>0</v>
      </c>
      <c r="F266" s="318">
        <v>0</v>
      </c>
      <c r="G266" s="318">
        <v>0</v>
      </c>
      <c r="H266" s="313">
        <v>0</v>
      </c>
    </row>
    <row r="267" s="111" customFormat="1" ht="15" spans="1:8">
      <c r="A267" s="314" t="s">
        <v>919</v>
      </c>
      <c r="B267" s="315" t="s">
        <v>920</v>
      </c>
      <c r="C267" s="316">
        <f ca="1">IFERROR(IF(TRUE,tqsn_2,'[4]1'!$A$1),0)</f>
        <v>0</v>
      </c>
      <c r="D267" s="317">
        <v>0</v>
      </c>
      <c r="E267" s="138">
        <v>0</v>
      </c>
      <c r="F267" s="318">
        <v>0</v>
      </c>
      <c r="G267" s="318">
        <v>0</v>
      </c>
      <c r="H267" s="313">
        <v>0</v>
      </c>
    </row>
    <row r="268" s="111" customFormat="1" ht="15" spans="1:8">
      <c r="A268" s="314" t="s">
        <v>921</v>
      </c>
      <c r="B268" s="320" t="s">
        <v>188</v>
      </c>
      <c r="C268" s="316">
        <f ca="1">IFERROR(IF(TRUE,tqsn_2,'[4]1'!$A$1),0)</f>
        <v>0</v>
      </c>
      <c r="D268" s="317">
        <v>0</v>
      </c>
      <c r="E268" s="138">
        <v>0</v>
      </c>
      <c r="F268" s="318">
        <v>0</v>
      </c>
      <c r="G268" s="318">
        <v>0</v>
      </c>
      <c r="H268" s="313">
        <v>0</v>
      </c>
    </row>
    <row r="269" s="111" customFormat="1" ht="15" spans="1:8">
      <c r="A269" s="314" t="s">
        <v>922</v>
      </c>
      <c r="B269" s="320" t="s">
        <v>190</v>
      </c>
      <c r="C269" s="316">
        <f ca="1">IFERROR(IF(TRUE,tqsn_2,'[4]1'!$A$1),0)</f>
        <v>0</v>
      </c>
      <c r="D269" s="317">
        <v>0</v>
      </c>
      <c r="E269" s="138">
        <v>0</v>
      </c>
      <c r="F269" s="318">
        <v>0</v>
      </c>
      <c r="G269" s="318">
        <v>0</v>
      </c>
      <c r="H269" s="313">
        <v>0</v>
      </c>
    </row>
    <row r="270" s="111" customFormat="1" ht="15" spans="1:8">
      <c r="A270" s="314" t="s">
        <v>923</v>
      </c>
      <c r="B270" s="320" t="s">
        <v>924</v>
      </c>
      <c r="C270" s="316">
        <f ca="1">IFERROR(IF(TRUE,tqsn_2,'[4]1'!$A$1),0)</f>
        <v>0</v>
      </c>
      <c r="D270" s="317">
        <v>0</v>
      </c>
      <c r="E270" s="138">
        <v>0</v>
      </c>
      <c r="F270" s="318">
        <v>0</v>
      </c>
      <c r="G270" s="318">
        <v>0</v>
      </c>
      <c r="H270" s="313">
        <v>0</v>
      </c>
    </row>
    <row r="271" s="111" customFormat="1" ht="15" spans="1:8">
      <c r="A271" s="314" t="s">
        <v>925</v>
      </c>
      <c r="B271" s="320" t="s">
        <v>926</v>
      </c>
      <c r="C271" s="316">
        <f ca="1">IFERROR(IF(TRUE,tqsn_2,'[4]1'!$A$1),0)</f>
        <v>0</v>
      </c>
      <c r="D271" s="317">
        <v>0</v>
      </c>
      <c r="E271" s="138">
        <v>0</v>
      </c>
      <c r="F271" s="318">
        <v>0</v>
      </c>
      <c r="G271" s="318">
        <v>0</v>
      </c>
      <c r="H271" s="313">
        <v>0</v>
      </c>
    </row>
    <row r="272" s="111" customFormat="1" ht="15" spans="1:8">
      <c r="A272" s="314" t="s">
        <v>927</v>
      </c>
      <c r="B272" s="315" t="s">
        <v>928</v>
      </c>
      <c r="C272" s="316">
        <v>30</v>
      </c>
      <c r="D272" s="317">
        <v>9</v>
      </c>
      <c r="E272" s="138">
        <v>0</v>
      </c>
      <c r="F272" s="318">
        <v>0</v>
      </c>
      <c r="G272" s="318">
        <v>0</v>
      </c>
      <c r="H272" s="313">
        <v>0</v>
      </c>
    </row>
    <row r="273" s="111" customFormat="1" ht="15" spans="1:8">
      <c r="A273" s="314" t="s">
        <v>929</v>
      </c>
      <c r="B273" s="315" t="s">
        <v>930</v>
      </c>
      <c r="C273" s="316">
        <f ca="1">IFERROR(IF(TRUE,tqsn_2,'[4]1'!$A$1),0)</f>
        <v>0</v>
      </c>
      <c r="D273" s="317">
        <v>0</v>
      </c>
      <c r="E273" s="138">
        <v>0</v>
      </c>
      <c r="F273" s="318">
        <v>0</v>
      </c>
      <c r="G273" s="318">
        <v>0</v>
      </c>
      <c r="H273" s="313">
        <v>0</v>
      </c>
    </row>
    <row r="274" s="111" customFormat="1" ht="15" spans="1:8">
      <c r="A274" s="314" t="s">
        <v>931</v>
      </c>
      <c r="B274" s="321" t="s">
        <v>932</v>
      </c>
      <c r="C274" s="316">
        <f ca="1">IFERROR(IF(TRUE,tqsn_2,'[4]1'!$A$1),0)</f>
        <v>0</v>
      </c>
      <c r="D274" s="317">
        <v>62</v>
      </c>
      <c r="E274" s="138">
        <v>0</v>
      </c>
      <c r="F274" s="318">
        <v>0</v>
      </c>
      <c r="G274" s="318">
        <v>0</v>
      </c>
      <c r="H274" s="313">
        <v>0</v>
      </c>
    </row>
    <row r="275" s="111" customFormat="1" ht="15" spans="1:8">
      <c r="A275" s="314" t="s">
        <v>933</v>
      </c>
      <c r="B275" s="320" t="s">
        <v>934</v>
      </c>
      <c r="C275" s="316">
        <f ca="1">IFERROR(IF(TRUE,tqsn_2,'[4]1'!$A$1),0)</f>
        <v>0</v>
      </c>
      <c r="D275" s="317">
        <v>0</v>
      </c>
      <c r="E275" s="138">
        <v>0</v>
      </c>
      <c r="F275" s="318">
        <v>0</v>
      </c>
      <c r="G275" s="318">
        <v>0</v>
      </c>
      <c r="H275" s="313">
        <v>0</v>
      </c>
    </row>
    <row r="276" s="111" customFormat="1" ht="15" spans="1:8">
      <c r="A276" s="314" t="s">
        <v>935</v>
      </c>
      <c r="B276" s="315" t="s">
        <v>936</v>
      </c>
      <c r="C276" s="316">
        <v>48</v>
      </c>
      <c r="D276" s="317">
        <v>0</v>
      </c>
      <c r="E276" s="138">
        <v>0</v>
      </c>
      <c r="F276" s="318">
        <v>0</v>
      </c>
      <c r="G276" s="318">
        <v>0</v>
      </c>
      <c r="H276" s="313">
        <v>0</v>
      </c>
    </row>
    <row r="277" s="111" customFormat="1" ht="15" spans="1:8">
      <c r="A277" s="314" t="s">
        <v>937</v>
      </c>
      <c r="B277" s="315" t="s">
        <v>194</v>
      </c>
      <c r="C277" s="316">
        <f ca="1">IFERROR(IF(TRUE,tqsn_2,'[4]1'!$A$1),0)</f>
        <v>0</v>
      </c>
      <c r="D277" s="317">
        <v>0</v>
      </c>
      <c r="E277" s="138">
        <v>0</v>
      </c>
      <c r="F277" s="318">
        <v>0</v>
      </c>
      <c r="G277" s="318">
        <v>0</v>
      </c>
      <c r="H277" s="313">
        <v>0</v>
      </c>
    </row>
    <row r="278" s="111" customFormat="1" ht="15" spans="1:8">
      <c r="A278" s="314" t="s">
        <v>938</v>
      </c>
      <c r="B278" s="315" t="s">
        <v>198</v>
      </c>
      <c r="C278" s="316">
        <f ca="1">IFERROR(IF(TRUE,tqsn_2,'[4]1'!$A$1),0)</f>
        <v>0</v>
      </c>
      <c r="D278" s="317">
        <v>0</v>
      </c>
      <c r="E278" s="138">
        <v>0</v>
      </c>
      <c r="F278" s="318">
        <v>0</v>
      </c>
      <c r="G278" s="318">
        <v>0</v>
      </c>
      <c r="H278" s="313">
        <v>0</v>
      </c>
    </row>
    <row r="279" s="111" customFormat="1" ht="15" spans="1:8">
      <c r="A279" s="314" t="s">
        <v>939</v>
      </c>
      <c r="B279" s="320" t="s">
        <v>940</v>
      </c>
      <c r="C279" s="316">
        <f ca="1">IFERROR(IF(TRUE,tqsn_2,'[4]1'!$A$1),0)</f>
        <v>0</v>
      </c>
      <c r="D279" s="317">
        <v>0</v>
      </c>
      <c r="E279" s="138">
        <v>0</v>
      </c>
      <c r="F279" s="318">
        <v>0</v>
      </c>
      <c r="G279" s="318">
        <v>0</v>
      </c>
      <c r="H279" s="313">
        <v>0</v>
      </c>
    </row>
    <row r="280" s="111" customFormat="1" ht="15" spans="1:8">
      <c r="A280" s="314" t="s">
        <v>941</v>
      </c>
      <c r="B280" s="321" t="s">
        <v>544</v>
      </c>
      <c r="C280" s="316">
        <v>8872</v>
      </c>
      <c r="D280" s="317">
        <v>7867</v>
      </c>
      <c r="E280" s="138">
        <v>7191</v>
      </c>
      <c r="F280" s="318">
        <v>0.810527502254283</v>
      </c>
      <c r="G280" s="318">
        <v>0.914071437650947</v>
      </c>
      <c r="H280" s="313">
        <v>7191</v>
      </c>
    </row>
    <row r="281" s="111" customFormat="1" ht="15" spans="1:8">
      <c r="A281" s="314" t="s">
        <v>942</v>
      </c>
      <c r="B281" s="320" t="s">
        <v>546</v>
      </c>
      <c r="C281" s="316">
        <f ca="1">IFERROR(IF(TRUE,tqsn_2,'[4]1'!$A$1),0)</f>
        <v>0</v>
      </c>
      <c r="D281" s="317">
        <v>0</v>
      </c>
      <c r="E281" s="138">
        <v>0</v>
      </c>
      <c r="F281" s="318">
        <v>0</v>
      </c>
      <c r="G281" s="318">
        <v>0</v>
      </c>
      <c r="H281" s="313">
        <v>0</v>
      </c>
    </row>
    <row r="282" s="111" customFormat="1" ht="15" spans="1:8">
      <c r="A282" s="314" t="s">
        <v>943</v>
      </c>
      <c r="B282" s="319" t="s">
        <v>548</v>
      </c>
      <c r="C282" s="316">
        <f ca="1">IFERROR(IF(TRUE,tqsn_2,'[4]1'!$A$1),0)</f>
        <v>0</v>
      </c>
      <c r="D282" s="317">
        <v>0</v>
      </c>
      <c r="E282" s="138">
        <v>0</v>
      </c>
      <c r="F282" s="318">
        <v>0</v>
      </c>
      <c r="G282" s="318">
        <v>0</v>
      </c>
      <c r="H282" s="313">
        <v>0</v>
      </c>
    </row>
    <row r="283" s="111" customFormat="1" ht="15" spans="1:8">
      <c r="A283" s="314" t="s">
        <v>944</v>
      </c>
      <c r="B283" s="315" t="s">
        <v>639</v>
      </c>
      <c r="C283" s="316">
        <f ca="1">IFERROR(IF(TRUE,tqsn_2,'[4]1'!$A$1),0)</f>
        <v>0</v>
      </c>
      <c r="D283" s="317">
        <v>0</v>
      </c>
      <c r="E283" s="138">
        <v>0</v>
      </c>
      <c r="F283" s="318">
        <v>0</v>
      </c>
      <c r="G283" s="318">
        <v>0</v>
      </c>
      <c r="H283" s="313">
        <v>0</v>
      </c>
    </row>
    <row r="284" s="111" customFormat="1" ht="15" spans="1:8">
      <c r="A284" s="314" t="s">
        <v>945</v>
      </c>
      <c r="B284" s="315" t="s">
        <v>946</v>
      </c>
      <c r="C284" s="316">
        <f ca="1">IFERROR(IF(TRUE,tqsn_2,'[4]1'!$A$1),0)</f>
        <v>0</v>
      </c>
      <c r="D284" s="317">
        <v>0</v>
      </c>
      <c r="E284" s="138">
        <v>0</v>
      </c>
      <c r="F284" s="318">
        <v>0</v>
      </c>
      <c r="G284" s="318">
        <v>0</v>
      </c>
      <c r="H284" s="313">
        <v>0</v>
      </c>
    </row>
    <row r="285" s="111" customFormat="1" ht="15" spans="1:8">
      <c r="A285" s="314" t="s">
        <v>947</v>
      </c>
      <c r="B285" s="320" t="s">
        <v>948</v>
      </c>
      <c r="C285" s="316">
        <f ca="1">IFERROR(IF(TRUE,tqsn_2,'[4]1'!$A$1),0)</f>
        <v>0</v>
      </c>
      <c r="D285" s="317">
        <v>0</v>
      </c>
      <c r="E285" s="138">
        <v>0</v>
      </c>
      <c r="F285" s="318">
        <v>0</v>
      </c>
      <c r="G285" s="318">
        <v>0</v>
      </c>
      <c r="H285" s="313">
        <v>0</v>
      </c>
    </row>
    <row r="286" s="111" customFormat="1" ht="15" spans="1:8">
      <c r="A286" s="314" t="s">
        <v>949</v>
      </c>
      <c r="B286" s="320" t="s">
        <v>950</v>
      </c>
      <c r="C286" s="316">
        <f ca="1">IFERROR(IF(TRUE,tqsn_2,'[4]1'!$A$1),0)</f>
        <v>0</v>
      </c>
      <c r="D286" s="317">
        <v>0</v>
      </c>
      <c r="E286" s="138">
        <v>0</v>
      </c>
      <c r="F286" s="318">
        <v>0</v>
      </c>
      <c r="G286" s="318">
        <v>0</v>
      </c>
      <c r="H286" s="313">
        <v>0</v>
      </c>
    </row>
    <row r="287" s="111" customFormat="1" ht="15" spans="1:8">
      <c r="A287" s="314" t="s">
        <v>951</v>
      </c>
      <c r="B287" s="320" t="s">
        <v>952</v>
      </c>
      <c r="C287" s="316">
        <f ca="1">IFERROR(IF(TRUE,tqsn_2,'[4]1'!$A$1),0)</f>
        <v>0</v>
      </c>
      <c r="D287" s="317">
        <v>0</v>
      </c>
      <c r="E287" s="138">
        <v>0</v>
      </c>
      <c r="F287" s="318">
        <v>0</v>
      </c>
      <c r="G287" s="318">
        <v>0</v>
      </c>
      <c r="H287" s="313">
        <v>0</v>
      </c>
    </row>
    <row r="288" s="111" customFormat="1" ht="15" spans="1:8">
      <c r="A288" s="314" t="s">
        <v>953</v>
      </c>
      <c r="B288" s="320" t="s">
        <v>550</v>
      </c>
      <c r="C288" s="316">
        <f ca="1">IFERROR(IF(TRUE,tqsn_2,'[4]1'!$A$1),0)</f>
        <v>0</v>
      </c>
      <c r="D288" s="317">
        <v>17</v>
      </c>
      <c r="E288" s="138">
        <v>0</v>
      </c>
      <c r="F288" s="318">
        <v>0</v>
      </c>
      <c r="G288" s="318">
        <v>0</v>
      </c>
      <c r="H288" s="313">
        <v>0</v>
      </c>
    </row>
    <row r="289" s="111" customFormat="1" ht="15" spans="1:8">
      <c r="A289" s="314" t="s">
        <v>954</v>
      </c>
      <c r="B289" s="320" t="s">
        <v>955</v>
      </c>
      <c r="C289" s="316">
        <v>1913</v>
      </c>
      <c r="D289" s="317">
        <v>842</v>
      </c>
      <c r="E289" s="138">
        <v>1329</v>
      </c>
      <c r="F289" s="318">
        <v>0.694720334553058</v>
      </c>
      <c r="G289" s="318">
        <v>1.57838479809976</v>
      </c>
      <c r="H289" s="313">
        <v>1329</v>
      </c>
    </row>
    <row r="290" s="111" customFormat="1" ht="15" spans="1:8">
      <c r="A290" s="314" t="s">
        <v>956</v>
      </c>
      <c r="B290" s="315" t="s">
        <v>544</v>
      </c>
      <c r="C290" s="316">
        <f ca="1">IFERROR(IF(TRUE,tqsn_2,'[4]1'!$A$1),0)</f>
        <v>0</v>
      </c>
      <c r="D290" s="317">
        <v>0</v>
      </c>
      <c r="E290" s="138">
        <v>0</v>
      </c>
      <c r="F290" s="318">
        <v>0</v>
      </c>
      <c r="G290" s="318">
        <v>0</v>
      </c>
      <c r="H290" s="313">
        <v>0</v>
      </c>
    </row>
    <row r="291" s="111" customFormat="1" ht="15" spans="1:8">
      <c r="A291" s="314" t="s">
        <v>957</v>
      </c>
      <c r="B291" s="315" t="s">
        <v>546</v>
      </c>
      <c r="C291" s="316">
        <f ca="1">IFERROR(IF(TRUE,tqsn_2,'[4]1'!$A$1),0)</f>
        <v>0</v>
      </c>
      <c r="D291" s="317">
        <v>0</v>
      </c>
      <c r="E291" s="138">
        <v>0</v>
      </c>
      <c r="F291" s="318">
        <v>0</v>
      </c>
      <c r="G291" s="318">
        <v>0</v>
      </c>
      <c r="H291" s="313">
        <v>0</v>
      </c>
    </row>
    <row r="292" s="111" customFormat="1" ht="15" spans="1:8">
      <c r="A292" s="314" t="s">
        <v>958</v>
      </c>
      <c r="B292" s="320" t="s">
        <v>548</v>
      </c>
      <c r="C292" s="316">
        <f ca="1">IFERROR(IF(TRUE,tqsn_2,'[4]1'!$A$1),0)</f>
        <v>0</v>
      </c>
      <c r="D292" s="317">
        <v>0</v>
      </c>
      <c r="E292" s="138">
        <v>0</v>
      </c>
      <c r="F292" s="318">
        <v>0</v>
      </c>
      <c r="G292" s="318">
        <v>0</v>
      </c>
      <c r="H292" s="313">
        <v>0</v>
      </c>
    </row>
    <row r="293" s="111" customFormat="1" ht="15" spans="1:8">
      <c r="A293" s="314" t="s">
        <v>959</v>
      </c>
      <c r="B293" s="320" t="s">
        <v>960</v>
      </c>
      <c r="C293" s="316">
        <f ca="1">IFERROR(IF(TRUE,tqsn_2,'[4]1'!$A$1),0)</f>
        <v>0</v>
      </c>
      <c r="D293" s="317">
        <v>0</v>
      </c>
      <c r="E293" s="138">
        <v>0</v>
      </c>
      <c r="F293" s="318">
        <v>0</v>
      </c>
      <c r="G293" s="318">
        <v>0</v>
      </c>
      <c r="H293" s="313">
        <v>0</v>
      </c>
    </row>
    <row r="294" s="111" customFormat="1" ht="15" spans="1:8">
      <c r="A294" s="314" t="s">
        <v>961</v>
      </c>
      <c r="B294" s="320" t="s">
        <v>550</v>
      </c>
      <c r="C294" s="316">
        <f ca="1">IFERROR(IF(TRUE,tqsn_2,'[4]1'!$A$1),0)</f>
        <v>0</v>
      </c>
      <c r="D294" s="317">
        <v>0</v>
      </c>
      <c r="E294" s="138">
        <v>0</v>
      </c>
      <c r="F294" s="318">
        <v>0</v>
      </c>
      <c r="G294" s="318">
        <v>0</v>
      </c>
      <c r="H294" s="313">
        <v>0</v>
      </c>
    </row>
    <row r="295" s="111" customFormat="1" ht="15" spans="1:8">
      <c r="A295" s="314" t="s">
        <v>962</v>
      </c>
      <c r="B295" s="319" t="s">
        <v>963</v>
      </c>
      <c r="C295" s="316">
        <f ca="1">IFERROR(IF(TRUE,tqsn_2,'[4]1'!$A$1),0)</f>
        <v>0</v>
      </c>
      <c r="D295" s="317">
        <v>333</v>
      </c>
      <c r="E295" s="138">
        <v>0</v>
      </c>
      <c r="F295" s="318">
        <v>0</v>
      </c>
      <c r="G295" s="318">
        <v>0</v>
      </c>
      <c r="H295" s="313">
        <v>0</v>
      </c>
    </row>
    <row r="296" s="111" customFormat="1" ht="15" spans="1:8">
      <c r="A296" s="314" t="s">
        <v>964</v>
      </c>
      <c r="B296" s="315" t="s">
        <v>544</v>
      </c>
      <c r="C296" s="316">
        <f ca="1">IFERROR(IF(TRUE,tqsn_2,'[4]1'!$A$1),0)</f>
        <v>0</v>
      </c>
      <c r="D296" s="317">
        <v>0</v>
      </c>
      <c r="E296" s="138">
        <v>0</v>
      </c>
      <c r="F296" s="318">
        <v>0</v>
      </c>
      <c r="G296" s="318">
        <v>0</v>
      </c>
      <c r="H296" s="313">
        <v>0</v>
      </c>
    </row>
    <row r="297" s="111" customFormat="1" ht="15" spans="1:8">
      <c r="A297" s="314" t="s">
        <v>965</v>
      </c>
      <c r="B297" s="315" t="s">
        <v>546</v>
      </c>
      <c r="C297" s="316">
        <f ca="1">IFERROR(IF(TRUE,tqsn_2,'[4]1'!$A$1),0)</f>
        <v>0</v>
      </c>
      <c r="D297" s="317">
        <v>0</v>
      </c>
      <c r="E297" s="138">
        <v>0</v>
      </c>
      <c r="F297" s="318">
        <v>0</v>
      </c>
      <c r="G297" s="318">
        <v>0</v>
      </c>
      <c r="H297" s="313">
        <v>0</v>
      </c>
    </row>
    <row r="298" s="111" customFormat="1" ht="15" spans="1:8">
      <c r="A298" s="314" t="s">
        <v>966</v>
      </c>
      <c r="B298" s="315" t="s">
        <v>548</v>
      </c>
      <c r="C298" s="316">
        <f ca="1">IFERROR(IF(TRUE,tqsn_2,'[4]1'!$A$1),0)</f>
        <v>0</v>
      </c>
      <c r="D298" s="317">
        <v>0</v>
      </c>
      <c r="E298" s="138">
        <v>0</v>
      </c>
      <c r="F298" s="318">
        <v>0</v>
      </c>
      <c r="G298" s="318">
        <v>0</v>
      </c>
      <c r="H298" s="313">
        <v>0</v>
      </c>
    </row>
    <row r="299" s="111" customFormat="1" ht="15" spans="1:8">
      <c r="A299" s="314" t="s">
        <v>967</v>
      </c>
      <c r="B299" s="320" t="s">
        <v>968</v>
      </c>
      <c r="C299" s="316">
        <f ca="1">IFERROR(IF(TRUE,tqsn_2,'[4]1'!$A$1),0)</f>
        <v>0</v>
      </c>
      <c r="D299" s="317">
        <v>0</v>
      </c>
      <c r="E299" s="138">
        <v>0</v>
      </c>
      <c r="F299" s="318">
        <v>0</v>
      </c>
      <c r="G299" s="318">
        <v>0</v>
      </c>
      <c r="H299" s="313">
        <v>0</v>
      </c>
    </row>
    <row r="300" s="111" customFormat="1" ht="15" spans="1:8">
      <c r="A300" s="314" t="s">
        <v>969</v>
      </c>
      <c r="B300" s="320" t="s">
        <v>970</v>
      </c>
      <c r="C300" s="316">
        <f ca="1">IFERROR(IF(TRUE,tqsn_2,'[4]1'!$A$1),0)</f>
        <v>0</v>
      </c>
      <c r="D300" s="317">
        <v>0</v>
      </c>
      <c r="E300" s="138">
        <v>0</v>
      </c>
      <c r="F300" s="318">
        <v>0</v>
      </c>
      <c r="G300" s="318">
        <v>0</v>
      </c>
      <c r="H300" s="313">
        <v>0</v>
      </c>
    </row>
    <row r="301" s="111" customFormat="1" ht="15" spans="1:8">
      <c r="A301" s="314" t="s">
        <v>971</v>
      </c>
      <c r="B301" s="321" t="s">
        <v>550</v>
      </c>
      <c r="C301" s="316">
        <f ca="1">IFERROR(IF(TRUE,tqsn_2,'[4]1'!$A$1),0)</f>
        <v>0</v>
      </c>
      <c r="D301" s="317">
        <v>0</v>
      </c>
      <c r="E301" s="138">
        <v>0</v>
      </c>
      <c r="F301" s="318">
        <v>0</v>
      </c>
      <c r="G301" s="318">
        <v>0</v>
      </c>
      <c r="H301" s="313">
        <v>0</v>
      </c>
    </row>
    <row r="302" s="111" customFormat="1" ht="15" spans="1:8">
      <c r="A302" s="314" t="s">
        <v>972</v>
      </c>
      <c r="B302" s="323" t="s">
        <v>973</v>
      </c>
      <c r="C302" s="316">
        <f ca="1">IFERROR(IF(TRUE,tqsn_2,'[4]1'!$A$1),0)</f>
        <v>0</v>
      </c>
      <c r="D302" s="317">
        <v>0</v>
      </c>
      <c r="E302" s="138">
        <v>0</v>
      </c>
      <c r="F302" s="318">
        <v>0</v>
      </c>
      <c r="G302" s="318">
        <v>0</v>
      </c>
      <c r="H302" s="313">
        <v>0</v>
      </c>
    </row>
    <row r="303" s="111" customFormat="1" ht="15" spans="1:8">
      <c r="A303" s="314" t="s">
        <v>974</v>
      </c>
      <c r="B303" s="315" t="s">
        <v>544</v>
      </c>
      <c r="C303" s="316">
        <f ca="1">IFERROR(IF(TRUE,tqsn_2,'[4]1'!$A$1),0)</f>
        <v>0</v>
      </c>
      <c r="D303" s="317">
        <v>0</v>
      </c>
      <c r="E303" s="138">
        <v>0</v>
      </c>
      <c r="F303" s="318">
        <v>0</v>
      </c>
      <c r="G303" s="318">
        <v>0</v>
      </c>
      <c r="H303" s="313">
        <v>0</v>
      </c>
    </row>
    <row r="304" s="111" customFormat="1" ht="15" spans="1:8">
      <c r="A304" s="314" t="s">
        <v>975</v>
      </c>
      <c r="B304" s="315" t="s">
        <v>546</v>
      </c>
      <c r="C304" s="316">
        <f ca="1">IFERROR(IF(TRUE,tqsn_2,'[4]1'!$A$1),0)</f>
        <v>0</v>
      </c>
      <c r="D304" s="317">
        <v>0</v>
      </c>
      <c r="E304" s="138">
        <v>0</v>
      </c>
      <c r="F304" s="318">
        <v>0</v>
      </c>
      <c r="G304" s="318">
        <v>0</v>
      </c>
      <c r="H304" s="313">
        <v>0</v>
      </c>
    </row>
    <row r="305" s="111" customFormat="1" ht="15" spans="1:8">
      <c r="A305" s="314" t="s">
        <v>976</v>
      </c>
      <c r="B305" s="320" t="s">
        <v>548</v>
      </c>
      <c r="C305" s="316">
        <f ca="1">IFERROR(IF(TRUE,tqsn_2,'[4]1'!$A$1),0)</f>
        <v>0</v>
      </c>
      <c r="D305" s="317">
        <v>0</v>
      </c>
      <c r="E305" s="138">
        <v>0</v>
      </c>
      <c r="F305" s="318">
        <v>0</v>
      </c>
      <c r="G305" s="318">
        <v>0</v>
      </c>
      <c r="H305" s="313">
        <v>0</v>
      </c>
    </row>
    <row r="306" s="111" customFormat="1" ht="15" spans="1:8">
      <c r="A306" s="314" t="s">
        <v>977</v>
      </c>
      <c r="B306" s="320" t="s">
        <v>978</v>
      </c>
      <c r="C306" s="316">
        <f ca="1">IFERROR(IF(TRUE,tqsn_2,'[4]1'!$A$1),0)</f>
        <v>0</v>
      </c>
      <c r="D306" s="317">
        <v>0</v>
      </c>
      <c r="E306" s="138">
        <v>0</v>
      </c>
      <c r="F306" s="318">
        <v>0</v>
      </c>
      <c r="G306" s="318">
        <v>0</v>
      </c>
      <c r="H306" s="313">
        <v>0</v>
      </c>
    </row>
    <row r="307" s="111" customFormat="1" ht="15" spans="1:8">
      <c r="A307" s="314" t="s">
        <v>979</v>
      </c>
      <c r="B307" s="320" t="s">
        <v>980</v>
      </c>
      <c r="C307" s="316">
        <f ca="1">IFERROR(IF(TRUE,tqsn_2,'[4]1'!$A$1),0)</f>
        <v>0</v>
      </c>
      <c r="D307" s="317">
        <v>0</v>
      </c>
      <c r="E307" s="138">
        <v>0</v>
      </c>
      <c r="F307" s="318">
        <v>0</v>
      </c>
      <c r="G307" s="318">
        <v>0</v>
      </c>
      <c r="H307" s="313">
        <v>0</v>
      </c>
    </row>
    <row r="308" s="111" customFormat="1" ht="15" spans="1:8">
      <c r="A308" s="314" t="s">
        <v>981</v>
      </c>
      <c r="B308" s="319" t="s">
        <v>982</v>
      </c>
      <c r="C308" s="316">
        <f ca="1">IFERROR(IF(TRUE,tqsn_2,'[4]1'!$A$1),0)</f>
        <v>0</v>
      </c>
      <c r="D308" s="317">
        <v>0</v>
      </c>
      <c r="E308" s="138">
        <v>0</v>
      </c>
      <c r="F308" s="318">
        <v>0</v>
      </c>
      <c r="G308" s="318">
        <v>0</v>
      </c>
      <c r="H308" s="313">
        <v>0</v>
      </c>
    </row>
    <row r="309" s="111" customFormat="1" ht="15" spans="1:8">
      <c r="A309" s="314" t="s">
        <v>983</v>
      </c>
      <c r="B309" s="315" t="s">
        <v>550</v>
      </c>
      <c r="C309" s="316">
        <f ca="1">IFERROR(IF(TRUE,tqsn_2,'[4]1'!$A$1),0)</f>
        <v>0</v>
      </c>
      <c r="D309" s="317">
        <v>0</v>
      </c>
      <c r="E309" s="138">
        <v>0</v>
      </c>
      <c r="F309" s="318">
        <v>0</v>
      </c>
      <c r="G309" s="318">
        <v>0</v>
      </c>
      <c r="H309" s="313">
        <v>0</v>
      </c>
    </row>
    <row r="310" s="111" customFormat="1" ht="15" spans="1:8">
      <c r="A310" s="314" t="s">
        <v>984</v>
      </c>
      <c r="B310" s="315" t="s">
        <v>985</v>
      </c>
      <c r="C310" s="316">
        <f ca="1">IFERROR(IF(TRUE,tqsn_2,'[4]1'!$A$1),0)</f>
        <v>0</v>
      </c>
      <c r="D310" s="317">
        <v>0</v>
      </c>
      <c r="E310" s="138">
        <v>0</v>
      </c>
      <c r="F310" s="318">
        <v>0</v>
      </c>
      <c r="G310" s="318">
        <v>0</v>
      </c>
      <c r="H310" s="313">
        <v>0</v>
      </c>
    </row>
    <row r="311" s="111" customFormat="1" ht="15" spans="1:8">
      <c r="A311" s="314" t="s">
        <v>986</v>
      </c>
      <c r="B311" s="315" t="s">
        <v>544</v>
      </c>
      <c r="C311" s="316">
        <v>756</v>
      </c>
      <c r="D311" s="317">
        <v>613</v>
      </c>
      <c r="E311" s="138">
        <v>811</v>
      </c>
      <c r="F311" s="318">
        <v>1.07275132275132</v>
      </c>
      <c r="G311" s="318">
        <v>1.32300163132137</v>
      </c>
      <c r="H311" s="313">
        <v>811</v>
      </c>
    </row>
    <row r="312" s="111" customFormat="1" ht="15" spans="1:8">
      <c r="A312" s="314" t="s">
        <v>987</v>
      </c>
      <c r="B312" s="320" t="s">
        <v>546</v>
      </c>
      <c r="C312" s="316">
        <f ca="1">IFERROR(IF(TRUE,tqsn_2,'[4]1'!$A$1),0)</f>
        <v>0</v>
      </c>
      <c r="D312" s="317">
        <v>0</v>
      </c>
      <c r="E312" s="138">
        <v>0</v>
      </c>
      <c r="F312" s="318">
        <v>0</v>
      </c>
      <c r="G312" s="318">
        <v>0</v>
      </c>
      <c r="H312" s="313">
        <v>0</v>
      </c>
    </row>
    <row r="313" s="111" customFormat="1" ht="15" spans="1:8">
      <c r="A313" s="314" t="s">
        <v>988</v>
      </c>
      <c r="B313" s="320" t="s">
        <v>548</v>
      </c>
      <c r="C313" s="316">
        <f ca="1">IFERROR(IF(TRUE,tqsn_2,'[4]1'!$A$1),0)</f>
        <v>0</v>
      </c>
      <c r="D313" s="317">
        <v>0</v>
      </c>
      <c r="E313" s="138">
        <v>0</v>
      </c>
      <c r="F313" s="318">
        <v>0</v>
      </c>
      <c r="G313" s="318">
        <v>0</v>
      </c>
      <c r="H313" s="313">
        <v>0</v>
      </c>
    </row>
    <row r="314" s="111" customFormat="1" ht="15" spans="1:8">
      <c r="A314" s="314" t="s">
        <v>989</v>
      </c>
      <c r="B314" s="320" t="s">
        <v>990</v>
      </c>
      <c r="C314" s="316">
        <v>182</v>
      </c>
      <c r="D314" s="317">
        <v>147</v>
      </c>
      <c r="E314" s="138">
        <v>186</v>
      </c>
      <c r="F314" s="318">
        <v>1.02197802197802</v>
      </c>
      <c r="G314" s="318">
        <v>1.26530612244898</v>
      </c>
      <c r="H314" s="313">
        <v>186</v>
      </c>
    </row>
    <row r="315" s="111" customFormat="1" ht="15" spans="1:8">
      <c r="A315" s="314" t="s">
        <v>991</v>
      </c>
      <c r="B315" s="315" t="s">
        <v>992</v>
      </c>
      <c r="C315" s="316">
        <v>32</v>
      </c>
      <c r="D315" s="317">
        <v>25</v>
      </c>
      <c r="E315" s="138">
        <v>0</v>
      </c>
      <c r="F315" s="318">
        <v>0</v>
      </c>
      <c r="G315" s="318">
        <v>0</v>
      </c>
      <c r="H315" s="313">
        <v>0</v>
      </c>
    </row>
    <row r="316" s="111" customFormat="1" ht="15" spans="1:8">
      <c r="A316" s="314" t="s">
        <v>993</v>
      </c>
      <c r="B316" s="315" t="s">
        <v>994</v>
      </c>
      <c r="C316" s="316">
        <f ca="1">IFERROR(IF(TRUE,tqsn_2,'[4]1'!$A$1),0)</f>
        <v>0</v>
      </c>
      <c r="D316" s="317">
        <v>0</v>
      </c>
      <c r="E316" s="138">
        <v>0</v>
      </c>
      <c r="F316" s="318">
        <v>0</v>
      </c>
      <c r="G316" s="318">
        <v>0</v>
      </c>
      <c r="H316" s="313">
        <v>0</v>
      </c>
    </row>
    <row r="317" s="111" customFormat="1" ht="15" spans="1:8">
      <c r="A317" s="314" t="s">
        <v>995</v>
      </c>
      <c r="B317" s="315" t="s">
        <v>996</v>
      </c>
      <c r="C317" s="316">
        <v>55</v>
      </c>
      <c r="D317" s="317">
        <v>25</v>
      </c>
      <c r="E317" s="138">
        <v>9</v>
      </c>
      <c r="F317" s="318">
        <v>0.163636363636364</v>
      </c>
      <c r="G317" s="318">
        <v>0.36</v>
      </c>
      <c r="H317" s="313">
        <v>9</v>
      </c>
    </row>
    <row r="318" s="111" customFormat="1" ht="15" spans="1:8">
      <c r="A318" s="314" t="s">
        <v>997</v>
      </c>
      <c r="B318" s="323" t="s">
        <v>998</v>
      </c>
      <c r="C318" s="316">
        <f ca="1">IFERROR(IF(TRUE,tqsn_2,'[4]1'!$A$1),0)</f>
        <v>0</v>
      </c>
      <c r="D318" s="317">
        <v>0</v>
      </c>
      <c r="E318" s="138">
        <v>0</v>
      </c>
      <c r="F318" s="318">
        <v>0</v>
      </c>
      <c r="G318" s="318">
        <v>0</v>
      </c>
      <c r="H318" s="313">
        <v>0</v>
      </c>
    </row>
    <row r="319" s="111" customFormat="1" ht="15" spans="1:8">
      <c r="A319" s="314" t="s">
        <v>999</v>
      </c>
      <c r="B319" s="320" t="s">
        <v>1000</v>
      </c>
      <c r="C319" s="316">
        <v>86</v>
      </c>
      <c r="D319" s="317">
        <v>56</v>
      </c>
      <c r="E319" s="138">
        <v>69</v>
      </c>
      <c r="F319" s="318">
        <v>0.802325581395349</v>
      </c>
      <c r="G319" s="318">
        <v>1.23214285714286</v>
      </c>
      <c r="H319" s="313">
        <v>69</v>
      </c>
    </row>
    <row r="320" s="111" customFormat="1" ht="15" spans="1:8">
      <c r="A320" s="314" t="s">
        <v>1001</v>
      </c>
      <c r="B320" s="315" t="s">
        <v>1002</v>
      </c>
      <c r="C320" s="316">
        <f ca="1">IFERROR(IF(TRUE,tqsn_2,'[4]1'!$A$1),0)</f>
        <v>0</v>
      </c>
      <c r="D320" s="317">
        <v>0</v>
      </c>
      <c r="E320" s="138">
        <v>0</v>
      </c>
      <c r="F320" s="318">
        <v>0</v>
      </c>
      <c r="G320" s="318">
        <v>0</v>
      </c>
      <c r="H320" s="313">
        <v>0</v>
      </c>
    </row>
    <row r="321" s="111" customFormat="1" ht="15" spans="1:8">
      <c r="A321" s="314" t="s">
        <v>1003</v>
      </c>
      <c r="B321" s="315" t="s">
        <v>639</v>
      </c>
      <c r="C321" s="316">
        <f ca="1">IFERROR(IF(TRUE,tqsn_2,'[4]1'!$A$1),0)</f>
        <v>0</v>
      </c>
      <c r="D321" s="317">
        <v>0</v>
      </c>
      <c r="E321" s="138">
        <v>0</v>
      </c>
      <c r="F321" s="318">
        <v>0</v>
      </c>
      <c r="G321" s="318">
        <v>0</v>
      </c>
      <c r="H321" s="313">
        <v>0</v>
      </c>
    </row>
    <row r="322" s="111" customFormat="1" ht="15" spans="1:8">
      <c r="A322" s="314" t="s">
        <v>1004</v>
      </c>
      <c r="B322" s="315" t="s">
        <v>550</v>
      </c>
      <c r="C322" s="316">
        <f ca="1">IFERROR(IF(TRUE,tqsn_2,'[4]1'!$A$1),0)</f>
        <v>0</v>
      </c>
      <c r="D322" s="317">
        <v>0</v>
      </c>
      <c r="E322" s="138">
        <v>0</v>
      </c>
      <c r="F322" s="318">
        <v>0</v>
      </c>
      <c r="G322" s="318">
        <v>0</v>
      </c>
      <c r="H322" s="313">
        <v>0</v>
      </c>
    </row>
    <row r="323" s="111" customFormat="1" ht="15" spans="1:8">
      <c r="A323" s="314" t="s">
        <v>1005</v>
      </c>
      <c r="B323" s="315" t="s">
        <v>1006</v>
      </c>
      <c r="C323" s="316">
        <f ca="1">IFERROR(IF(TRUE,tqsn_2,'[4]1'!$A$1),0)</f>
        <v>0</v>
      </c>
      <c r="D323" s="317">
        <v>198</v>
      </c>
      <c r="E323" s="138">
        <v>0</v>
      </c>
      <c r="F323" s="318">
        <v>0</v>
      </c>
      <c r="G323" s="318">
        <v>0</v>
      </c>
      <c r="H323" s="313">
        <v>0</v>
      </c>
    </row>
    <row r="324" s="111" customFormat="1" ht="15" spans="1:8">
      <c r="A324" s="314" t="s">
        <v>1007</v>
      </c>
      <c r="B324" s="319" t="s">
        <v>544</v>
      </c>
      <c r="C324" s="316">
        <f ca="1">IFERROR(IF(TRUE,tqsn_2,'[4]1'!$A$1),0)</f>
        <v>0</v>
      </c>
      <c r="D324" s="317">
        <v>0</v>
      </c>
      <c r="E324" s="138">
        <v>0</v>
      </c>
      <c r="F324" s="318">
        <v>0</v>
      </c>
      <c r="G324" s="318">
        <v>0</v>
      </c>
      <c r="H324" s="313">
        <v>0</v>
      </c>
    </row>
    <row r="325" s="111" customFormat="1" ht="15" spans="1:8">
      <c r="A325" s="314" t="s">
        <v>1008</v>
      </c>
      <c r="B325" s="320" t="s">
        <v>546</v>
      </c>
      <c r="C325" s="316">
        <f ca="1">IFERROR(IF(TRUE,tqsn_2,'[4]1'!$A$1),0)</f>
        <v>0</v>
      </c>
      <c r="D325" s="317">
        <v>0</v>
      </c>
      <c r="E325" s="138">
        <v>0</v>
      </c>
      <c r="F325" s="318">
        <v>0</v>
      </c>
      <c r="G325" s="318">
        <v>0</v>
      </c>
      <c r="H325" s="313">
        <v>0</v>
      </c>
    </row>
    <row r="326" s="111" customFormat="1" ht="15" spans="1:8">
      <c r="A326" s="314" t="s">
        <v>1009</v>
      </c>
      <c r="B326" s="315" t="s">
        <v>548</v>
      </c>
      <c r="C326" s="316">
        <f ca="1">IFERROR(IF(TRUE,tqsn_2,'[4]1'!$A$1),0)</f>
        <v>0</v>
      </c>
      <c r="D326" s="317">
        <v>0</v>
      </c>
      <c r="E326" s="138">
        <v>0</v>
      </c>
      <c r="F326" s="318">
        <v>0</v>
      </c>
      <c r="G326" s="318">
        <v>0</v>
      </c>
      <c r="H326" s="313">
        <v>0</v>
      </c>
    </row>
    <row r="327" s="111" customFormat="1" ht="15" spans="1:8">
      <c r="A327" s="314" t="s">
        <v>1010</v>
      </c>
      <c r="B327" s="315" t="s">
        <v>1011</v>
      </c>
      <c r="C327" s="316">
        <f ca="1">IFERROR(IF(TRUE,tqsn_2,'[4]1'!$A$1),0)</f>
        <v>0</v>
      </c>
      <c r="D327" s="317">
        <v>0</v>
      </c>
      <c r="E327" s="138">
        <v>0</v>
      </c>
      <c r="F327" s="318">
        <v>0</v>
      </c>
      <c r="G327" s="318">
        <v>0</v>
      </c>
      <c r="H327" s="313">
        <v>0</v>
      </c>
    </row>
    <row r="328" s="111" customFormat="1" ht="15" spans="1:8">
      <c r="A328" s="314" t="s">
        <v>1012</v>
      </c>
      <c r="B328" s="320" t="s">
        <v>1013</v>
      </c>
      <c r="C328" s="316">
        <f ca="1">IFERROR(IF(TRUE,tqsn_2,'[4]1'!$A$1),0)</f>
        <v>0</v>
      </c>
      <c r="D328" s="317">
        <v>0</v>
      </c>
      <c r="E328" s="138">
        <v>0</v>
      </c>
      <c r="F328" s="318">
        <v>0</v>
      </c>
      <c r="G328" s="318">
        <v>0</v>
      </c>
      <c r="H328" s="313">
        <v>0</v>
      </c>
    </row>
    <row r="329" s="111" customFormat="1" ht="15" spans="1:8">
      <c r="A329" s="314" t="s">
        <v>1014</v>
      </c>
      <c r="B329" s="315" t="s">
        <v>1015</v>
      </c>
      <c r="C329" s="316">
        <f ca="1">IFERROR(IF(TRUE,tqsn_2,'[4]1'!$A$1),0)</f>
        <v>0</v>
      </c>
      <c r="D329" s="317">
        <v>0</v>
      </c>
      <c r="E329" s="138">
        <v>0</v>
      </c>
      <c r="F329" s="318">
        <v>0</v>
      </c>
      <c r="G329" s="318">
        <v>0</v>
      </c>
      <c r="H329" s="313">
        <v>0</v>
      </c>
    </row>
    <row r="330" s="111" customFormat="1" ht="15" spans="1:8">
      <c r="A330" s="314" t="s">
        <v>1016</v>
      </c>
      <c r="B330" s="315" t="s">
        <v>639</v>
      </c>
      <c r="C330" s="316">
        <f ca="1">IFERROR(IF(TRUE,tqsn_2,'[4]1'!$A$1),0)</f>
        <v>0</v>
      </c>
      <c r="D330" s="317">
        <v>0</v>
      </c>
      <c r="E330" s="138">
        <v>0</v>
      </c>
      <c r="F330" s="318">
        <v>0</v>
      </c>
      <c r="G330" s="318">
        <v>0</v>
      </c>
      <c r="H330" s="313">
        <v>0</v>
      </c>
    </row>
    <row r="331" s="111" customFormat="1" ht="15" spans="1:8">
      <c r="A331" s="314" t="s">
        <v>1017</v>
      </c>
      <c r="B331" s="315" t="s">
        <v>550</v>
      </c>
      <c r="C331" s="316">
        <f ca="1">IFERROR(IF(TRUE,tqsn_2,'[4]1'!$A$1),0)</f>
        <v>0</v>
      </c>
      <c r="D331" s="317">
        <v>0</v>
      </c>
      <c r="E331" s="138">
        <v>0</v>
      </c>
      <c r="F331" s="318">
        <v>0</v>
      </c>
      <c r="G331" s="318">
        <v>0</v>
      </c>
      <c r="H331" s="313">
        <v>0</v>
      </c>
    </row>
    <row r="332" s="111" customFormat="1" ht="15" spans="1:8">
      <c r="A332" s="314" t="s">
        <v>1018</v>
      </c>
      <c r="B332" s="320" t="s">
        <v>1019</v>
      </c>
      <c r="C332" s="316">
        <f ca="1">IFERROR(IF(TRUE,tqsn_2,'[4]1'!$A$1),0)</f>
        <v>0</v>
      </c>
      <c r="D332" s="317">
        <v>0</v>
      </c>
      <c r="E332" s="138">
        <v>0</v>
      </c>
      <c r="F332" s="318">
        <v>0</v>
      </c>
      <c r="G332" s="318">
        <v>0</v>
      </c>
      <c r="H332" s="313">
        <v>0</v>
      </c>
    </row>
    <row r="333" s="111" customFormat="1" ht="15" spans="1:8">
      <c r="A333" s="314" t="s">
        <v>1020</v>
      </c>
      <c r="B333" s="320" t="s">
        <v>544</v>
      </c>
      <c r="C333" s="316">
        <f ca="1">IFERROR(IF(TRUE,tqsn_2,'[4]1'!$A$1),0)</f>
        <v>0</v>
      </c>
      <c r="D333" s="317">
        <v>0</v>
      </c>
      <c r="E333" s="138">
        <v>0</v>
      </c>
      <c r="F333" s="318">
        <v>0</v>
      </c>
      <c r="G333" s="318">
        <v>0</v>
      </c>
      <c r="H333" s="313">
        <v>0</v>
      </c>
    </row>
    <row r="334" s="111" customFormat="1" ht="15" spans="1:8">
      <c r="A334" s="314" t="s">
        <v>1021</v>
      </c>
      <c r="B334" s="320" t="s">
        <v>546</v>
      </c>
      <c r="C334" s="316">
        <f ca="1">IFERROR(IF(TRUE,tqsn_2,'[4]1'!$A$1),0)</f>
        <v>0</v>
      </c>
      <c r="D334" s="317">
        <v>0</v>
      </c>
      <c r="E334" s="138">
        <v>0</v>
      </c>
      <c r="F334" s="318">
        <v>0</v>
      </c>
      <c r="G334" s="318">
        <v>0</v>
      </c>
      <c r="H334" s="313">
        <v>0</v>
      </c>
    </row>
    <row r="335" s="111" customFormat="1" ht="15" spans="1:8">
      <c r="A335" s="314" t="s">
        <v>1022</v>
      </c>
      <c r="B335" s="315" t="s">
        <v>548</v>
      </c>
      <c r="C335" s="316">
        <f ca="1">IFERROR(IF(TRUE,tqsn_2,'[4]1'!$A$1),0)</f>
        <v>0</v>
      </c>
      <c r="D335" s="317">
        <v>0</v>
      </c>
      <c r="E335" s="138">
        <v>0</v>
      </c>
      <c r="F335" s="318">
        <v>0</v>
      </c>
      <c r="G335" s="318">
        <v>0</v>
      </c>
      <c r="H335" s="313">
        <v>0</v>
      </c>
    </row>
    <row r="336" s="111" customFormat="1" ht="15" spans="1:8">
      <c r="A336" s="314" t="s">
        <v>1023</v>
      </c>
      <c r="B336" s="315" t="s">
        <v>1024</v>
      </c>
      <c r="C336" s="316">
        <f ca="1">IFERROR(IF(TRUE,tqsn_2,'[4]1'!$A$1),0)</f>
        <v>0</v>
      </c>
      <c r="D336" s="317">
        <v>0</v>
      </c>
      <c r="E336" s="138">
        <v>0</v>
      </c>
      <c r="F336" s="318">
        <v>0</v>
      </c>
      <c r="G336" s="318">
        <v>0</v>
      </c>
      <c r="H336" s="313">
        <v>0</v>
      </c>
    </row>
    <row r="337" s="111" customFormat="1" ht="15" spans="1:8">
      <c r="A337" s="314" t="s">
        <v>1025</v>
      </c>
      <c r="B337" s="315" t="s">
        <v>1026</v>
      </c>
      <c r="C337" s="316">
        <f ca="1">IFERROR(IF(TRUE,tqsn_2,'[4]1'!$A$1),0)</f>
        <v>0</v>
      </c>
      <c r="D337" s="317">
        <v>0</v>
      </c>
      <c r="E337" s="138">
        <v>0</v>
      </c>
      <c r="F337" s="318">
        <v>0</v>
      </c>
      <c r="G337" s="318">
        <v>0</v>
      </c>
      <c r="H337" s="313">
        <v>0</v>
      </c>
    </row>
    <row r="338" s="111" customFormat="1" ht="15" spans="1:8">
      <c r="A338" s="314" t="s">
        <v>1027</v>
      </c>
      <c r="B338" s="315" t="s">
        <v>1028</v>
      </c>
      <c r="C338" s="316">
        <f ca="1">IFERROR(IF(TRUE,tqsn_2,'[4]1'!$A$1),0)</f>
        <v>0</v>
      </c>
      <c r="D338" s="317">
        <v>0</v>
      </c>
      <c r="E338" s="138">
        <v>0</v>
      </c>
      <c r="F338" s="318">
        <v>0</v>
      </c>
      <c r="G338" s="318">
        <v>0</v>
      </c>
      <c r="H338" s="313">
        <v>0</v>
      </c>
    </row>
    <row r="339" s="111" customFormat="1" ht="15" spans="1:8">
      <c r="A339" s="314" t="s">
        <v>1029</v>
      </c>
      <c r="B339" s="320" t="s">
        <v>639</v>
      </c>
      <c r="C339" s="316">
        <f ca="1">IFERROR(IF(TRUE,tqsn_2,'[4]1'!$A$1),0)</f>
        <v>0</v>
      </c>
      <c r="D339" s="317">
        <v>0</v>
      </c>
      <c r="E339" s="138">
        <v>0</v>
      </c>
      <c r="F339" s="318">
        <v>0</v>
      </c>
      <c r="G339" s="318">
        <v>0</v>
      </c>
      <c r="H339" s="313">
        <v>0</v>
      </c>
    </row>
    <row r="340" s="111" customFormat="1" ht="15" spans="1:8">
      <c r="A340" s="314" t="s">
        <v>1030</v>
      </c>
      <c r="B340" s="320" t="s">
        <v>550</v>
      </c>
      <c r="C340" s="316">
        <f ca="1">IFERROR(IF(TRUE,tqsn_2,'[4]1'!$A$1),0)</f>
        <v>0</v>
      </c>
      <c r="D340" s="317">
        <v>0</v>
      </c>
      <c r="E340" s="138">
        <v>0</v>
      </c>
      <c r="F340" s="318">
        <v>0</v>
      </c>
      <c r="G340" s="318">
        <v>0</v>
      </c>
      <c r="H340" s="313">
        <v>0</v>
      </c>
    </row>
    <row r="341" s="111" customFormat="1" ht="15" spans="1:8">
      <c r="A341" s="314" t="s">
        <v>1031</v>
      </c>
      <c r="B341" s="319" t="s">
        <v>1032</v>
      </c>
      <c r="C341" s="316">
        <f ca="1">IFERROR(IF(TRUE,tqsn_2,'[4]1'!$A$1),0)</f>
        <v>0</v>
      </c>
      <c r="D341" s="317">
        <v>0</v>
      </c>
      <c r="E341" s="138">
        <v>0</v>
      </c>
      <c r="F341" s="318">
        <v>0</v>
      </c>
      <c r="G341" s="318">
        <v>0</v>
      </c>
      <c r="H341" s="313">
        <v>0</v>
      </c>
    </row>
    <row r="342" s="111" customFormat="1" ht="15" spans="1:8">
      <c r="A342" s="314" t="s">
        <v>1033</v>
      </c>
      <c r="B342" s="315" t="s">
        <v>544</v>
      </c>
      <c r="C342" s="316">
        <v>44</v>
      </c>
      <c r="D342" s="317">
        <v>44</v>
      </c>
      <c r="E342" s="138">
        <v>56</v>
      </c>
      <c r="F342" s="318">
        <v>1.27272727272727</v>
      </c>
      <c r="G342" s="318">
        <v>1.27272727272727</v>
      </c>
      <c r="H342" s="313">
        <v>56</v>
      </c>
    </row>
    <row r="343" s="111" customFormat="1" ht="15" spans="1:8">
      <c r="A343" s="314" t="s">
        <v>1034</v>
      </c>
      <c r="B343" s="315" t="s">
        <v>546</v>
      </c>
      <c r="C343" s="316">
        <f ca="1">IFERROR(IF(TRUE,tqsn_2,'[4]1'!$A$1),0)</f>
        <v>0</v>
      </c>
      <c r="D343" s="317">
        <v>0</v>
      </c>
      <c r="E343" s="138">
        <v>0</v>
      </c>
      <c r="F343" s="318">
        <v>0</v>
      </c>
      <c r="G343" s="318">
        <v>0</v>
      </c>
      <c r="H343" s="313">
        <v>0</v>
      </c>
    </row>
    <row r="344" s="111" customFormat="1" ht="15" spans="1:8">
      <c r="A344" s="314" t="s">
        <v>1035</v>
      </c>
      <c r="B344" s="320" t="s">
        <v>548</v>
      </c>
      <c r="C344" s="316">
        <f ca="1">IFERROR(IF(TRUE,tqsn_2,'[4]1'!$A$1),0)</f>
        <v>0</v>
      </c>
      <c r="D344" s="317">
        <v>0</v>
      </c>
      <c r="E344" s="138">
        <v>0</v>
      </c>
      <c r="F344" s="318">
        <v>0</v>
      </c>
      <c r="G344" s="318">
        <v>0</v>
      </c>
      <c r="H344" s="313">
        <v>0</v>
      </c>
    </row>
    <row r="345" s="111" customFormat="1" ht="15" spans="1:8">
      <c r="A345" s="314" t="s">
        <v>1036</v>
      </c>
      <c r="B345" s="320" t="s">
        <v>1037</v>
      </c>
      <c r="C345" s="316">
        <f ca="1">IFERROR(IF(TRUE,tqsn_2,'[4]1'!$A$1),0)</f>
        <v>0</v>
      </c>
      <c r="D345" s="317">
        <v>0</v>
      </c>
      <c r="E345" s="138">
        <v>0</v>
      </c>
      <c r="F345" s="318">
        <v>0</v>
      </c>
      <c r="G345" s="318">
        <v>0</v>
      </c>
      <c r="H345" s="313">
        <v>0</v>
      </c>
    </row>
    <row r="346" s="111" customFormat="1" ht="15" spans="1:8">
      <c r="A346" s="314" t="s">
        <v>1038</v>
      </c>
      <c r="B346" s="320" t="s">
        <v>1039</v>
      </c>
      <c r="C346" s="316">
        <f ca="1">IFERROR(IF(TRUE,tqsn_2,'[4]1'!$A$1),0)</f>
        <v>0</v>
      </c>
      <c r="D346" s="317">
        <v>0</v>
      </c>
      <c r="E346" s="138">
        <v>0</v>
      </c>
      <c r="F346" s="318">
        <v>0</v>
      </c>
      <c r="G346" s="318">
        <v>0</v>
      </c>
      <c r="H346" s="313">
        <v>0</v>
      </c>
    </row>
    <row r="347" s="111" customFormat="1" ht="15" spans="1:8">
      <c r="A347" s="314" t="s">
        <v>1040</v>
      </c>
      <c r="B347" s="315" t="s">
        <v>550</v>
      </c>
      <c r="C347" s="316">
        <f ca="1">IFERROR(IF(TRUE,tqsn_2,'[4]1'!$A$1),0)</f>
        <v>0</v>
      </c>
      <c r="D347" s="317">
        <v>0</v>
      </c>
      <c r="E347" s="138">
        <v>0</v>
      </c>
      <c r="F347" s="318">
        <v>0</v>
      </c>
      <c r="G347" s="318">
        <v>0</v>
      </c>
      <c r="H347" s="313">
        <v>0</v>
      </c>
    </row>
    <row r="348" s="111" customFormat="1" ht="15" spans="1:8">
      <c r="A348" s="314" t="s">
        <v>1041</v>
      </c>
      <c r="B348" s="315" t="s">
        <v>1042</v>
      </c>
      <c r="C348" s="316">
        <f ca="1">IFERROR(IF(TRUE,tqsn_2,'[4]1'!$A$1),0)</f>
        <v>0</v>
      </c>
      <c r="D348" s="317">
        <v>0</v>
      </c>
      <c r="E348" s="138">
        <v>0</v>
      </c>
      <c r="F348" s="318">
        <v>0</v>
      </c>
      <c r="G348" s="318">
        <v>0</v>
      </c>
      <c r="H348" s="313">
        <v>0</v>
      </c>
    </row>
    <row r="349" s="111" customFormat="1" ht="15" spans="1:8">
      <c r="A349" s="314" t="s">
        <v>1043</v>
      </c>
      <c r="B349" s="320" t="s">
        <v>544</v>
      </c>
      <c r="C349" s="316">
        <f ca="1">IFERROR(IF(TRUE,tqsn_2,'[4]1'!$A$1),0)</f>
        <v>0</v>
      </c>
      <c r="D349" s="317">
        <v>0</v>
      </c>
      <c r="E349" s="138">
        <v>0</v>
      </c>
      <c r="F349" s="318">
        <v>0</v>
      </c>
      <c r="G349" s="318">
        <v>0</v>
      </c>
      <c r="H349" s="313">
        <v>0</v>
      </c>
    </row>
    <row r="350" s="111" customFormat="1" ht="15" spans="1:8">
      <c r="A350" s="314" t="s">
        <v>1044</v>
      </c>
      <c r="B350" s="319" t="s">
        <v>546</v>
      </c>
      <c r="C350" s="316">
        <f ca="1">IFERROR(IF(TRUE,tqsn_2,'[4]1'!$A$1),0)</f>
        <v>0</v>
      </c>
      <c r="D350" s="317">
        <v>0</v>
      </c>
      <c r="E350" s="138">
        <v>0</v>
      </c>
      <c r="F350" s="318">
        <v>0</v>
      </c>
      <c r="G350" s="318">
        <v>0</v>
      </c>
      <c r="H350" s="313">
        <v>0</v>
      </c>
    </row>
    <row r="351" s="111" customFormat="1" ht="15" spans="1:8">
      <c r="A351" s="314" t="s">
        <v>1045</v>
      </c>
      <c r="B351" s="315" t="s">
        <v>639</v>
      </c>
      <c r="C351" s="316">
        <f ca="1">IFERROR(IF(TRUE,tqsn_2,'[4]1'!$A$1),0)</f>
        <v>0</v>
      </c>
      <c r="D351" s="317">
        <v>0</v>
      </c>
      <c r="E351" s="138">
        <v>0</v>
      </c>
      <c r="F351" s="318">
        <v>0</v>
      </c>
      <c r="G351" s="318">
        <v>0</v>
      </c>
      <c r="H351" s="313">
        <v>0</v>
      </c>
    </row>
    <row r="352" s="111" customFormat="1" ht="15" spans="1:8">
      <c r="A352" s="314" t="s">
        <v>1046</v>
      </c>
      <c r="B352" s="315" t="s">
        <v>1047</v>
      </c>
      <c r="C352" s="316">
        <f ca="1">IFERROR(IF(TRUE,tqsn_2,'[4]1'!$A$1),0)</f>
        <v>0</v>
      </c>
      <c r="D352" s="317">
        <v>0</v>
      </c>
      <c r="E352" s="138">
        <v>0</v>
      </c>
      <c r="F352" s="318">
        <v>0</v>
      </c>
      <c r="G352" s="318">
        <v>0</v>
      </c>
      <c r="H352" s="313">
        <v>0</v>
      </c>
    </row>
    <row r="353" s="111" customFormat="1" ht="15" spans="1:8">
      <c r="A353" s="314" t="s">
        <v>1048</v>
      </c>
      <c r="B353" s="315" t="s">
        <v>1049</v>
      </c>
      <c r="C353" s="316">
        <f ca="1">IFERROR(IF(TRUE,tqsn_2,'[4]1'!$A$1),0)</f>
        <v>0</v>
      </c>
      <c r="D353" s="317">
        <v>0</v>
      </c>
      <c r="E353" s="138">
        <v>0</v>
      </c>
      <c r="F353" s="318">
        <v>0</v>
      </c>
      <c r="G353" s="318">
        <v>0</v>
      </c>
      <c r="H353" s="313">
        <v>0</v>
      </c>
    </row>
    <row r="354" s="111" customFormat="1" ht="15" spans="1:8">
      <c r="A354" s="314" t="s">
        <v>1050</v>
      </c>
      <c r="B354" s="320" t="s">
        <v>1051</v>
      </c>
      <c r="C354" s="316">
        <f ca="1">IFERROR(IF(TRUE,tqsn_2,'[4]1'!$A$1),0)</f>
        <v>0</v>
      </c>
      <c r="D354" s="317">
        <v>0</v>
      </c>
      <c r="E354" s="138">
        <v>0</v>
      </c>
      <c r="F354" s="318">
        <v>0</v>
      </c>
      <c r="G354" s="318">
        <v>0</v>
      </c>
      <c r="H354" s="313">
        <v>0</v>
      </c>
    </row>
    <row r="355" s="111" customFormat="1" ht="15" spans="1:8">
      <c r="A355" s="314" t="s">
        <v>1052</v>
      </c>
      <c r="B355" s="320" t="s">
        <v>218</v>
      </c>
      <c r="C355" s="316">
        <f ca="1">IFERROR(IF(TRUE,tqsn_2,'[4]1'!$A$1),0)</f>
        <v>0</v>
      </c>
      <c r="D355" s="317">
        <v>0</v>
      </c>
      <c r="E355" s="138">
        <v>640</v>
      </c>
      <c r="F355" s="318">
        <v>0</v>
      </c>
      <c r="G355" s="318">
        <v>0</v>
      </c>
      <c r="H355" s="313">
        <v>640</v>
      </c>
    </row>
    <row r="356" s="111" customFormat="1" ht="15" spans="1:8">
      <c r="A356" s="314" t="s">
        <v>1053</v>
      </c>
      <c r="B356" s="315" t="s">
        <v>544</v>
      </c>
      <c r="C356" s="316">
        <v>5165</v>
      </c>
      <c r="D356" s="317">
        <v>1040</v>
      </c>
      <c r="E356" s="138">
        <v>575</v>
      </c>
      <c r="F356" s="318">
        <v>0.111326234269119</v>
      </c>
      <c r="G356" s="318">
        <v>0.552884615384615</v>
      </c>
      <c r="H356" s="313">
        <v>575</v>
      </c>
    </row>
    <row r="357" s="111" customFormat="1" ht="15" spans="1:8">
      <c r="A357" s="314" t="s">
        <v>1054</v>
      </c>
      <c r="B357" s="315" t="s">
        <v>546</v>
      </c>
      <c r="C357" s="316">
        <f ca="1">IFERROR(IF(TRUE,tqsn_2,'[4]1'!$A$1),0)</f>
        <v>0</v>
      </c>
      <c r="D357" s="317">
        <v>0</v>
      </c>
      <c r="E357" s="138">
        <v>0</v>
      </c>
      <c r="F357" s="318">
        <v>0</v>
      </c>
      <c r="G357" s="318">
        <v>0</v>
      </c>
      <c r="H357" s="313">
        <v>0</v>
      </c>
    </row>
    <row r="358" s="111" customFormat="1" ht="15" spans="1:8">
      <c r="A358" s="314" t="s">
        <v>1055</v>
      </c>
      <c r="B358" s="315" t="s">
        <v>548</v>
      </c>
      <c r="C358" s="316">
        <f ca="1">IFERROR(IF(TRUE,tqsn_2,'[4]1'!$A$1),0)</f>
        <v>0</v>
      </c>
      <c r="D358" s="317">
        <v>0</v>
      </c>
      <c r="E358" s="138">
        <v>0</v>
      </c>
      <c r="F358" s="318">
        <v>0</v>
      </c>
      <c r="G358" s="318">
        <v>0</v>
      </c>
      <c r="H358" s="313">
        <v>0</v>
      </c>
    </row>
    <row r="359" s="111" customFormat="1" ht="15" spans="1:8">
      <c r="A359" s="314" t="s">
        <v>1056</v>
      </c>
      <c r="B359" s="315" t="s">
        <v>1057</v>
      </c>
      <c r="C359" s="316">
        <v>846</v>
      </c>
      <c r="D359" s="317">
        <v>1147</v>
      </c>
      <c r="E359" s="138">
        <v>1202</v>
      </c>
      <c r="F359" s="318">
        <v>1.42080378250591</v>
      </c>
      <c r="G359" s="318">
        <v>1.04795117698344</v>
      </c>
      <c r="H359" s="313">
        <v>1202</v>
      </c>
    </row>
    <row r="360" s="111" customFormat="1" ht="15" spans="1:8">
      <c r="A360" s="314" t="s">
        <v>1058</v>
      </c>
      <c r="B360" s="320" t="s">
        <v>1059</v>
      </c>
      <c r="C360" s="316">
        <v>1856</v>
      </c>
      <c r="D360" s="317">
        <v>2653</v>
      </c>
      <c r="E360" s="138">
        <v>2126</v>
      </c>
      <c r="F360" s="318">
        <v>1.14547413793103</v>
      </c>
      <c r="G360" s="318">
        <v>0.801356954391255</v>
      </c>
      <c r="H360" s="313">
        <v>2126</v>
      </c>
    </row>
    <row r="361" s="111" customFormat="1" ht="15" spans="1:8">
      <c r="A361" s="314" t="s">
        <v>1060</v>
      </c>
      <c r="B361" s="320" t="s">
        <v>1061</v>
      </c>
      <c r="C361" s="316">
        <v>31602</v>
      </c>
      <c r="D361" s="317">
        <v>33753</v>
      </c>
      <c r="E361" s="138">
        <v>32662</v>
      </c>
      <c r="F361" s="318">
        <v>1.03354218087463</v>
      </c>
      <c r="G361" s="318">
        <v>0.96767694723432</v>
      </c>
      <c r="H361" s="313">
        <v>32662</v>
      </c>
    </row>
    <row r="362" s="111" customFormat="1" ht="15" spans="1:8">
      <c r="A362" s="314" t="s">
        <v>1062</v>
      </c>
      <c r="B362" s="320" t="s">
        <v>1063</v>
      </c>
      <c r="C362" s="316">
        <v>23245</v>
      </c>
      <c r="D362" s="317">
        <v>21585</v>
      </c>
      <c r="E362" s="138">
        <v>28877</v>
      </c>
      <c r="F362" s="318">
        <v>1.24228866422887</v>
      </c>
      <c r="G362" s="318">
        <v>1.33782719481121</v>
      </c>
      <c r="H362" s="313">
        <v>28877</v>
      </c>
    </row>
    <row r="363" s="111" customFormat="1" ht="15" customHeight="1" spans="1:8">
      <c r="A363" s="314" t="s">
        <v>1064</v>
      </c>
      <c r="B363" s="319" t="s">
        <v>1065</v>
      </c>
      <c r="C363" s="316">
        <v>13139</v>
      </c>
      <c r="D363" s="317">
        <v>14819</v>
      </c>
      <c r="E363" s="138">
        <v>15751</v>
      </c>
      <c r="F363" s="318">
        <v>1.19879747317147</v>
      </c>
      <c r="G363" s="318">
        <v>1.06289223294419</v>
      </c>
      <c r="H363" s="313">
        <v>15751</v>
      </c>
    </row>
    <row r="364" s="111" customFormat="1" ht="15" spans="1:8">
      <c r="A364" s="314" t="s">
        <v>1066</v>
      </c>
      <c r="B364" s="315" t="s">
        <v>1067</v>
      </c>
      <c r="C364" s="316">
        <f ca="1">IFERROR(IF(TRUE,tqsn_2,'[4]1'!$A$1),0)</f>
        <v>0</v>
      </c>
      <c r="D364" s="317">
        <v>10</v>
      </c>
      <c r="E364" s="138">
        <v>32</v>
      </c>
      <c r="F364" s="318">
        <v>0</v>
      </c>
      <c r="G364" s="318">
        <v>3.2</v>
      </c>
      <c r="H364" s="313">
        <v>32</v>
      </c>
    </row>
    <row r="365" s="111" customFormat="1" ht="15" spans="1:8">
      <c r="A365" s="314" t="s">
        <v>1068</v>
      </c>
      <c r="B365" s="315" t="s">
        <v>1069</v>
      </c>
      <c r="C365" s="316">
        <v>15423</v>
      </c>
      <c r="D365" s="317">
        <v>11805</v>
      </c>
      <c r="E365" s="138">
        <v>5998</v>
      </c>
      <c r="F365" s="318">
        <v>0.388899695260325</v>
      </c>
      <c r="G365" s="318">
        <v>0.508089792460822</v>
      </c>
      <c r="H365" s="313">
        <v>5998</v>
      </c>
    </row>
    <row r="366" s="111" customFormat="1" ht="15" spans="1:8">
      <c r="A366" s="314" t="s">
        <v>1070</v>
      </c>
      <c r="B366" s="315" t="s">
        <v>1071</v>
      </c>
      <c r="C366" s="316">
        <f ca="1">IFERROR(IF(TRUE,tqsn_2,'[4]1'!$A$1),0)</f>
        <v>0</v>
      </c>
      <c r="D366" s="317">
        <v>0</v>
      </c>
      <c r="E366" s="138">
        <v>0</v>
      </c>
      <c r="F366" s="318">
        <v>0</v>
      </c>
      <c r="G366" s="318">
        <v>0</v>
      </c>
      <c r="H366" s="313">
        <v>0</v>
      </c>
    </row>
    <row r="367" s="111" customFormat="1" ht="15" spans="1:8">
      <c r="A367" s="314" t="s">
        <v>1072</v>
      </c>
      <c r="B367" s="319" t="s">
        <v>1073</v>
      </c>
      <c r="C367" s="316">
        <v>3283</v>
      </c>
      <c r="D367" s="317">
        <v>3927</v>
      </c>
      <c r="E367" s="138">
        <v>3948</v>
      </c>
      <c r="F367" s="318">
        <v>1.20255863539446</v>
      </c>
      <c r="G367" s="318">
        <v>1.00534759358289</v>
      </c>
      <c r="H367" s="313">
        <v>3948</v>
      </c>
    </row>
    <row r="368" s="111" customFormat="1" ht="15" spans="1:8">
      <c r="A368" s="314" t="s">
        <v>1074</v>
      </c>
      <c r="B368" s="320" t="s">
        <v>1075</v>
      </c>
      <c r="C368" s="316">
        <f ca="1">IFERROR(IF(TRUE,tqsn_2,'[4]1'!$A$1),0)</f>
        <v>0</v>
      </c>
      <c r="D368" s="317">
        <v>0</v>
      </c>
      <c r="E368" s="138">
        <v>0</v>
      </c>
      <c r="F368" s="318">
        <v>0</v>
      </c>
      <c r="G368" s="318">
        <v>0</v>
      </c>
      <c r="H368" s="313">
        <v>0</v>
      </c>
    </row>
    <row r="369" s="111" customFormat="1" ht="15" spans="1:8">
      <c r="A369" s="314" t="s">
        <v>1076</v>
      </c>
      <c r="B369" s="315" t="s">
        <v>1077</v>
      </c>
      <c r="C369" s="316">
        <f ca="1">IFERROR(IF(TRUE,tqsn_2,'[4]1'!$A$1),0)</f>
        <v>0</v>
      </c>
      <c r="D369" s="317">
        <v>26</v>
      </c>
      <c r="E369" s="138">
        <v>0</v>
      </c>
      <c r="F369" s="318">
        <v>0</v>
      </c>
      <c r="G369" s="318">
        <v>0</v>
      </c>
      <c r="H369" s="313">
        <v>0</v>
      </c>
    </row>
    <row r="370" s="111" customFormat="1" ht="15" spans="1:8">
      <c r="A370" s="314" t="s">
        <v>1078</v>
      </c>
      <c r="B370" s="315" t="s">
        <v>1079</v>
      </c>
      <c r="C370" s="316">
        <f ca="1">IFERROR(IF(TRUE,tqsn_2,'[4]1'!$A$1),0)</f>
        <v>0</v>
      </c>
      <c r="D370" s="317">
        <v>0</v>
      </c>
      <c r="E370" s="138">
        <v>0</v>
      </c>
      <c r="F370" s="318">
        <v>0</v>
      </c>
      <c r="G370" s="318">
        <v>0</v>
      </c>
      <c r="H370" s="313">
        <v>0</v>
      </c>
    </row>
    <row r="371" s="111" customFormat="1" ht="15" spans="1:8">
      <c r="A371" s="314" t="s">
        <v>1080</v>
      </c>
      <c r="B371" s="320" t="s">
        <v>1081</v>
      </c>
      <c r="C371" s="316">
        <f ca="1">IFERROR(IF(TRUE,tqsn_2,'[4]1'!$A$1),0)</f>
        <v>0</v>
      </c>
      <c r="D371" s="317">
        <v>0</v>
      </c>
      <c r="E371" s="138">
        <v>0</v>
      </c>
      <c r="F371" s="318">
        <v>0</v>
      </c>
      <c r="G371" s="318">
        <v>0</v>
      </c>
      <c r="H371" s="313">
        <v>0</v>
      </c>
    </row>
    <row r="372" s="111" customFormat="1" ht="15" spans="1:8">
      <c r="A372" s="314" t="s">
        <v>1082</v>
      </c>
      <c r="B372" s="315" t="s">
        <v>1083</v>
      </c>
      <c r="C372" s="316">
        <f ca="1">IFERROR(IF(TRUE,tqsn_2,'[4]1'!$A$1),0)</f>
        <v>0</v>
      </c>
      <c r="D372" s="317">
        <v>0</v>
      </c>
      <c r="E372" s="138">
        <v>0</v>
      </c>
      <c r="F372" s="318">
        <v>0</v>
      </c>
      <c r="G372" s="318">
        <v>0</v>
      </c>
      <c r="H372" s="313">
        <v>0</v>
      </c>
    </row>
    <row r="373" s="111" customFormat="1" ht="15" spans="1:8">
      <c r="A373" s="314" t="s">
        <v>1084</v>
      </c>
      <c r="B373" s="319" t="s">
        <v>1085</v>
      </c>
      <c r="C373" s="316">
        <f ca="1">IFERROR(IF(TRUE,tqsn_2,'[4]1'!$A$1),0)</f>
        <v>0</v>
      </c>
      <c r="D373" s="317">
        <v>0</v>
      </c>
      <c r="E373" s="138">
        <v>0</v>
      </c>
      <c r="F373" s="318">
        <v>0</v>
      </c>
      <c r="G373" s="318">
        <v>0</v>
      </c>
      <c r="H373" s="313">
        <v>0</v>
      </c>
    </row>
    <row r="374" s="111" customFormat="1" ht="15" spans="1:8">
      <c r="A374" s="314" t="s">
        <v>1086</v>
      </c>
      <c r="B374" s="315" t="s">
        <v>1087</v>
      </c>
      <c r="C374" s="316">
        <f ca="1">IFERROR(IF(TRUE,tqsn_2,'[4]1'!$A$1),0)</f>
        <v>0</v>
      </c>
      <c r="D374" s="317">
        <v>0</v>
      </c>
      <c r="E374" s="138">
        <v>0</v>
      </c>
      <c r="F374" s="318">
        <v>0</v>
      </c>
      <c r="G374" s="318">
        <v>0</v>
      </c>
      <c r="H374" s="313">
        <v>0</v>
      </c>
    </row>
    <row r="375" s="111" customFormat="1" ht="15" spans="1:8">
      <c r="A375" s="314" t="s">
        <v>1088</v>
      </c>
      <c r="B375" s="315" t="s">
        <v>1089</v>
      </c>
      <c r="C375" s="316">
        <f ca="1">IFERROR(IF(TRUE,tqsn_2,'[4]1'!$A$1),0)</f>
        <v>0</v>
      </c>
      <c r="D375" s="317">
        <v>0</v>
      </c>
      <c r="E375" s="138">
        <v>0</v>
      </c>
      <c r="F375" s="318">
        <v>0</v>
      </c>
      <c r="G375" s="318">
        <v>0</v>
      </c>
      <c r="H375" s="313">
        <v>0</v>
      </c>
    </row>
    <row r="376" s="111" customFormat="1" ht="15" spans="1:8">
      <c r="A376" s="314" t="s">
        <v>1090</v>
      </c>
      <c r="B376" s="320" t="s">
        <v>1091</v>
      </c>
      <c r="C376" s="316">
        <f ca="1">IFERROR(IF(TRUE,tqsn_2,'[4]1'!$A$1),0)</f>
        <v>0</v>
      </c>
      <c r="D376" s="317">
        <v>0</v>
      </c>
      <c r="E376" s="138">
        <v>0</v>
      </c>
      <c r="F376" s="318">
        <v>0</v>
      </c>
      <c r="G376" s="318">
        <v>0</v>
      </c>
      <c r="H376" s="313">
        <v>0</v>
      </c>
    </row>
    <row r="377" s="111" customFormat="1" ht="15" spans="1:8">
      <c r="A377" s="314" t="s">
        <v>1092</v>
      </c>
      <c r="B377" s="320" t="s">
        <v>1093</v>
      </c>
      <c r="C377" s="316">
        <f ca="1">IFERROR(IF(TRUE,tqsn_2,'[4]1'!$A$1),0)</f>
        <v>0</v>
      </c>
      <c r="D377" s="317">
        <v>0</v>
      </c>
      <c r="E377" s="138">
        <v>0</v>
      </c>
      <c r="F377" s="318">
        <v>0</v>
      </c>
      <c r="G377" s="318">
        <v>0</v>
      </c>
      <c r="H377" s="313">
        <v>0</v>
      </c>
    </row>
    <row r="378" s="111" customFormat="1" ht="15" spans="1:8">
      <c r="A378" s="314" t="s">
        <v>1094</v>
      </c>
      <c r="B378" s="320" t="s">
        <v>1095</v>
      </c>
      <c r="C378" s="316">
        <f ca="1">IFERROR(IF(TRUE,tqsn_2,'[4]1'!$A$1),0)</f>
        <v>0</v>
      </c>
      <c r="D378" s="317">
        <v>0</v>
      </c>
      <c r="E378" s="138">
        <v>0</v>
      </c>
      <c r="F378" s="318">
        <v>0</v>
      </c>
      <c r="G378" s="318">
        <v>0</v>
      </c>
      <c r="H378" s="313">
        <v>0</v>
      </c>
    </row>
    <row r="379" s="111" customFormat="1" ht="15" spans="1:8">
      <c r="A379" s="314" t="s">
        <v>1096</v>
      </c>
      <c r="B379" s="315" t="s">
        <v>1097</v>
      </c>
      <c r="C379" s="316">
        <f ca="1">IFERROR(IF(TRUE,tqsn_2,'[4]1'!$A$1),0)</f>
        <v>0</v>
      </c>
      <c r="D379" s="317">
        <v>0</v>
      </c>
      <c r="E379" s="138">
        <v>0</v>
      </c>
      <c r="F379" s="318">
        <v>0</v>
      </c>
      <c r="G379" s="318">
        <v>0</v>
      </c>
      <c r="H379" s="313">
        <v>0</v>
      </c>
    </row>
    <row r="380" s="111" customFormat="1" ht="15" spans="1:8">
      <c r="A380" s="314" t="s">
        <v>1098</v>
      </c>
      <c r="B380" s="315" t="s">
        <v>1099</v>
      </c>
      <c r="C380" s="316">
        <f ca="1">IFERROR(IF(TRUE,tqsn_2,'[4]1'!$A$1),0)</f>
        <v>0</v>
      </c>
      <c r="D380" s="317">
        <v>0</v>
      </c>
      <c r="E380" s="138">
        <v>0</v>
      </c>
      <c r="F380" s="318">
        <v>0</v>
      </c>
      <c r="G380" s="318">
        <v>0</v>
      </c>
      <c r="H380" s="313">
        <v>0</v>
      </c>
    </row>
    <row r="381" s="111" customFormat="1" ht="15" spans="1:8">
      <c r="A381" s="314" t="s">
        <v>1100</v>
      </c>
      <c r="B381" s="315" t="s">
        <v>1101</v>
      </c>
      <c r="C381" s="316">
        <f ca="1">IFERROR(IF(TRUE,tqsn_2,'[4]1'!$A$1),0)</f>
        <v>0</v>
      </c>
      <c r="D381" s="317">
        <v>0</v>
      </c>
      <c r="E381" s="138">
        <v>0</v>
      </c>
      <c r="F381" s="318">
        <v>0</v>
      </c>
      <c r="G381" s="318">
        <v>0</v>
      </c>
      <c r="H381" s="313">
        <v>0</v>
      </c>
    </row>
    <row r="382" s="111" customFormat="1" ht="15" spans="1:8">
      <c r="A382" s="314" t="s">
        <v>1102</v>
      </c>
      <c r="B382" s="320" t="s">
        <v>1103</v>
      </c>
      <c r="C382" s="316">
        <v>659</v>
      </c>
      <c r="D382" s="317">
        <v>223</v>
      </c>
      <c r="E382" s="138">
        <v>268</v>
      </c>
      <c r="F382" s="318">
        <v>0.406676783004552</v>
      </c>
      <c r="G382" s="318">
        <v>1.20179372197309</v>
      </c>
      <c r="H382" s="313">
        <v>268</v>
      </c>
    </row>
    <row r="383" s="111" customFormat="1" ht="15" spans="1:8">
      <c r="A383" s="314" t="s">
        <v>1104</v>
      </c>
      <c r="B383" s="320" t="s">
        <v>1105</v>
      </c>
      <c r="C383" s="316">
        <f ca="1">IFERROR(IF(TRUE,tqsn_2,'[4]1'!$A$1),0)</f>
        <v>0</v>
      </c>
      <c r="D383" s="317">
        <v>0</v>
      </c>
      <c r="E383" s="138">
        <v>0</v>
      </c>
      <c r="F383" s="318">
        <v>0</v>
      </c>
      <c r="G383" s="318">
        <v>0</v>
      </c>
      <c r="H383" s="313">
        <v>0</v>
      </c>
    </row>
    <row r="384" s="111" customFormat="1" ht="15" spans="1:8">
      <c r="A384" s="314" t="s">
        <v>1106</v>
      </c>
      <c r="B384" s="319" t="s">
        <v>1107</v>
      </c>
      <c r="C384" s="316">
        <f ca="1">IFERROR(IF(TRUE,tqsn_2,'[4]1'!$A$1),0)</f>
        <v>0</v>
      </c>
      <c r="D384" s="317">
        <v>0</v>
      </c>
      <c r="E384" s="138">
        <v>0</v>
      </c>
      <c r="F384" s="318">
        <v>0</v>
      </c>
      <c r="G384" s="318">
        <v>0</v>
      </c>
      <c r="H384" s="313">
        <v>0</v>
      </c>
    </row>
    <row r="385" s="111" customFormat="1" ht="15" spans="1:8">
      <c r="A385" s="314" t="s">
        <v>1108</v>
      </c>
      <c r="B385" s="315" t="s">
        <v>1109</v>
      </c>
      <c r="C385" s="316">
        <f ca="1">IFERROR(IF(TRUE,tqsn_2,'[4]1'!$A$1),0)</f>
        <v>0</v>
      </c>
      <c r="D385" s="317">
        <v>0</v>
      </c>
      <c r="E385" s="138">
        <v>0</v>
      </c>
      <c r="F385" s="318">
        <v>0</v>
      </c>
      <c r="G385" s="318">
        <v>0</v>
      </c>
      <c r="H385" s="313">
        <v>0</v>
      </c>
    </row>
    <row r="386" s="111" customFormat="1" ht="15" spans="1:8">
      <c r="A386" s="314" t="s">
        <v>1110</v>
      </c>
      <c r="B386" s="315" t="s">
        <v>1111</v>
      </c>
      <c r="C386" s="316">
        <v>266</v>
      </c>
      <c r="D386" s="317">
        <v>1012</v>
      </c>
      <c r="E386" s="138">
        <v>282</v>
      </c>
      <c r="F386" s="318">
        <v>1.06015037593985</v>
      </c>
      <c r="G386" s="318">
        <v>0.278656126482213</v>
      </c>
      <c r="H386" s="313">
        <v>282</v>
      </c>
    </row>
    <row r="387" s="111" customFormat="1" ht="15" spans="1:8">
      <c r="A387" s="314" t="s">
        <v>1112</v>
      </c>
      <c r="B387" s="320" t="s">
        <v>1113</v>
      </c>
      <c r="C387" s="316">
        <f ca="1">IFERROR(IF(TRUE,tqsn_2,'[4]1'!$A$1),0)</f>
        <v>0</v>
      </c>
      <c r="D387" s="317">
        <v>0</v>
      </c>
      <c r="E387" s="138">
        <v>0</v>
      </c>
      <c r="F387" s="318">
        <v>0</v>
      </c>
      <c r="G387" s="318">
        <v>0</v>
      </c>
      <c r="H387" s="313">
        <v>0</v>
      </c>
    </row>
    <row r="388" s="111" customFormat="1" ht="15" spans="1:8">
      <c r="A388" s="314" t="s">
        <v>1114</v>
      </c>
      <c r="B388" s="320" t="s">
        <v>1115</v>
      </c>
      <c r="C388" s="316">
        <f ca="1">IFERROR(IF(TRUE,tqsn_2,'[4]1'!$A$1),0)</f>
        <v>0</v>
      </c>
      <c r="D388" s="317">
        <v>0</v>
      </c>
      <c r="E388" s="138">
        <v>0</v>
      </c>
      <c r="F388" s="318">
        <v>0</v>
      </c>
      <c r="G388" s="318">
        <v>0</v>
      </c>
      <c r="H388" s="313">
        <v>0</v>
      </c>
    </row>
    <row r="389" s="111" customFormat="1" ht="15" spans="1:8">
      <c r="A389" s="314" t="s">
        <v>1116</v>
      </c>
      <c r="B389" s="320" t="s">
        <v>1117</v>
      </c>
      <c r="C389" s="316">
        <f ca="1">IFERROR(IF(TRUE,tqsn_2,'[4]1'!$A$1),0)</f>
        <v>0</v>
      </c>
      <c r="D389" s="317">
        <v>0</v>
      </c>
      <c r="E389" s="138">
        <v>0</v>
      </c>
      <c r="F389" s="318">
        <v>0</v>
      </c>
      <c r="G389" s="318">
        <v>0</v>
      </c>
      <c r="H389" s="313">
        <v>0</v>
      </c>
    </row>
    <row r="390" s="111" customFormat="1" ht="15" spans="1:8">
      <c r="A390" s="314" t="s">
        <v>1118</v>
      </c>
      <c r="B390" s="315" t="s">
        <v>1119</v>
      </c>
      <c r="C390" s="316">
        <v>1441</v>
      </c>
      <c r="D390" s="317">
        <v>1400</v>
      </c>
      <c r="E390" s="138">
        <v>0</v>
      </c>
      <c r="F390" s="318">
        <v>0</v>
      </c>
      <c r="G390" s="318">
        <v>0</v>
      </c>
      <c r="H390" s="313">
        <v>0</v>
      </c>
    </row>
    <row r="391" s="111" customFormat="1" ht="15" spans="1:8">
      <c r="A391" s="314" t="s">
        <v>1120</v>
      </c>
      <c r="B391" s="320" t="s">
        <v>1121</v>
      </c>
      <c r="C391" s="316">
        <f ca="1">IFERROR(IF(TRUE,tqsn_2,'[4]1'!$A$1),0)</f>
        <v>0</v>
      </c>
      <c r="D391" s="317">
        <v>262</v>
      </c>
      <c r="E391" s="138">
        <v>0</v>
      </c>
      <c r="F391" s="318">
        <v>0</v>
      </c>
      <c r="G391" s="318">
        <v>0</v>
      </c>
      <c r="H391" s="313">
        <v>0</v>
      </c>
    </row>
    <row r="392" s="111" customFormat="1" ht="15" spans="1:8">
      <c r="A392" s="314" t="s">
        <v>1122</v>
      </c>
      <c r="B392" s="320" t="s">
        <v>1123</v>
      </c>
      <c r="C392" s="316">
        <f ca="1">IFERROR(IF(TRUE,tqsn_2,'[4]1'!$A$1),0)</f>
        <v>0</v>
      </c>
      <c r="D392" s="317">
        <v>0</v>
      </c>
      <c r="E392" s="138">
        <v>0</v>
      </c>
      <c r="F392" s="318">
        <v>0</v>
      </c>
      <c r="G392" s="318">
        <v>0</v>
      </c>
      <c r="H392" s="313">
        <v>0</v>
      </c>
    </row>
    <row r="393" s="111" customFormat="1" ht="15" spans="1:8">
      <c r="A393" s="314" t="s">
        <v>1124</v>
      </c>
      <c r="B393" s="320" t="s">
        <v>1125</v>
      </c>
      <c r="C393" s="316">
        <f ca="1">IFERROR(IF(TRUE,tqsn_2,'[4]1'!$A$1),0)</f>
        <v>0</v>
      </c>
      <c r="D393" s="317">
        <v>0</v>
      </c>
      <c r="E393" s="138">
        <v>0</v>
      </c>
      <c r="F393" s="318">
        <v>0</v>
      </c>
      <c r="G393" s="318">
        <v>0</v>
      </c>
      <c r="H393" s="313">
        <v>0</v>
      </c>
    </row>
    <row r="394" s="111" customFormat="1" ht="15" spans="1:8">
      <c r="A394" s="314" t="s">
        <v>1126</v>
      </c>
      <c r="B394" s="320" t="s">
        <v>1127</v>
      </c>
      <c r="C394" s="316">
        <f ca="1">IFERROR(IF(TRUE,tqsn_2,'[4]1'!$A$1),0)</f>
        <v>0</v>
      </c>
      <c r="D394" s="317">
        <v>0</v>
      </c>
      <c r="E394" s="138">
        <v>0</v>
      </c>
      <c r="F394" s="318">
        <v>0</v>
      </c>
      <c r="G394" s="318">
        <v>0</v>
      </c>
      <c r="H394" s="313">
        <v>0</v>
      </c>
    </row>
    <row r="395" s="111" customFormat="1" ht="15" spans="1:8">
      <c r="A395" s="314" t="s">
        <v>1128</v>
      </c>
      <c r="B395" s="315" t="s">
        <v>1129</v>
      </c>
      <c r="C395" s="316">
        <f ca="1">IFERROR(IF(TRUE,tqsn_2,'[4]1'!$A$1),0)</f>
        <v>0</v>
      </c>
      <c r="D395" s="317">
        <v>0</v>
      </c>
      <c r="E395" s="138">
        <v>0</v>
      </c>
      <c r="F395" s="318">
        <v>0</v>
      </c>
      <c r="G395" s="318">
        <v>0</v>
      </c>
      <c r="H395" s="313">
        <v>0</v>
      </c>
    </row>
    <row r="396" s="111" customFormat="1" ht="15" spans="1:8">
      <c r="A396" s="314" t="s">
        <v>1130</v>
      </c>
      <c r="B396" s="320" t="s">
        <v>240</v>
      </c>
      <c r="C396" s="316">
        <v>3815</v>
      </c>
      <c r="D396" s="317">
        <v>95</v>
      </c>
      <c r="E396" s="138">
        <v>2</v>
      </c>
      <c r="F396" s="318">
        <v>0.000524246395806029</v>
      </c>
      <c r="G396" s="318">
        <v>0.0210526315789474</v>
      </c>
      <c r="H396" s="313">
        <v>2</v>
      </c>
    </row>
    <row r="397" s="111" customFormat="1" ht="15" spans="1:8">
      <c r="A397" s="314" t="s">
        <v>1131</v>
      </c>
      <c r="B397" s="320" t="s">
        <v>544</v>
      </c>
      <c r="C397" s="316">
        <f ca="1">IFERROR(IF(TRUE,tqsn_2,'[4]1'!$A$1),0)</f>
        <v>0</v>
      </c>
      <c r="D397" s="317">
        <v>0</v>
      </c>
      <c r="E397" s="138">
        <v>0</v>
      </c>
      <c r="F397" s="318">
        <v>0</v>
      </c>
      <c r="G397" s="318">
        <v>0</v>
      </c>
      <c r="H397" s="313">
        <v>0</v>
      </c>
    </row>
    <row r="398" s="111" customFormat="1" ht="15" spans="1:8">
      <c r="A398" s="314" t="s">
        <v>1132</v>
      </c>
      <c r="B398" s="320" t="s">
        <v>546</v>
      </c>
      <c r="C398" s="316">
        <f ca="1">IFERROR(IF(TRUE,tqsn_2,'[4]1'!$A$1),0)</f>
        <v>0</v>
      </c>
      <c r="D398" s="317">
        <v>0</v>
      </c>
      <c r="E398" s="138">
        <v>0</v>
      </c>
      <c r="F398" s="318">
        <v>0</v>
      </c>
      <c r="G398" s="318">
        <v>0</v>
      </c>
      <c r="H398" s="313">
        <v>0</v>
      </c>
    </row>
    <row r="399" s="111" customFormat="1" ht="15" spans="1:8">
      <c r="A399" s="314" t="s">
        <v>1133</v>
      </c>
      <c r="B399" s="315" t="s">
        <v>548</v>
      </c>
      <c r="C399" s="316">
        <f ca="1">IFERROR(IF(TRUE,tqsn_2,'[4]1'!$A$1),0)</f>
        <v>0</v>
      </c>
      <c r="D399" s="317">
        <v>0</v>
      </c>
      <c r="E399" s="138">
        <v>0</v>
      </c>
      <c r="F399" s="318">
        <v>0</v>
      </c>
      <c r="G399" s="318">
        <v>0</v>
      </c>
      <c r="H399" s="313">
        <v>0</v>
      </c>
    </row>
    <row r="400" s="111" customFormat="1" ht="15" spans="1:8">
      <c r="A400" s="314" t="s">
        <v>1134</v>
      </c>
      <c r="B400" s="315" t="s">
        <v>1135</v>
      </c>
      <c r="C400" s="316">
        <f ca="1">IFERROR(IF(TRUE,tqsn_2,'[4]1'!$A$1),0)</f>
        <v>0</v>
      </c>
      <c r="D400" s="317">
        <v>20044</v>
      </c>
      <c r="E400" s="138">
        <v>10000</v>
      </c>
      <c r="F400" s="318">
        <v>0</v>
      </c>
      <c r="G400" s="318">
        <v>0.498902414687687</v>
      </c>
      <c r="H400" s="313">
        <v>10000</v>
      </c>
    </row>
    <row r="401" s="111" customFormat="1" ht="15" spans="1:8">
      <c r="A401" s="314" t="s">
        <v>1136</v>
      </c>
      <c r="B401" s="315" t="s">
        <v>1137</v>
      </c>
      <c r="C401" s="316">
        <f ca="1">IFERROR(IF(TRUE,tqsn_2,'[4]1'!$A$1),0)</f>
        <v>0</v>
      </c>
      <c r="D401" s="317">
        <v>0</v>
      </c>
      <c r="E401" s="138">
        <v>0</v>
      </c>
      <c r="F401" s="318">
        <v>0</v>
      </c>
      <c r="G401" s="318">
        <v>0</v>
      </c>
      <c r="H401" s="313">
        <v>0</v>
      </c>
    </row>
    <row r="402" s="111" customFormat="1" ht="15" spans="1:8">
      <c r="A402" s="314" t="s">
        <v>1138</v>
      </c>
      <c r="B402" s="320" t="s">
        <v>1139</v>
      </c>
      <c r="C402" s="316">
        <f ca="1">IFERROR(IF(TRUE,tqsn_2,'[4]1'!$A$1),0)</f>
        <v>0</v>
      </c>
      <c r="D402" s="317">
        <v>0</v>
      </c>
      <c r="E402" s="138">
        <v>0</v>
      </c>
      <c r="F402" s="318">
        <v>0</v>
      </c>
      <c r="G402" s="318">
        <v>0</v>
      </c>
      <c r="H402" s="313">
        <v>0</v>
      </c>
    </row>
    <row r="403" s="111" customFormat="1" ht="15" spans="1:8">
      <c r="A403" s="314" t="s">
        <v>1140</v>
      </c>
      <c r="B403" s="320" t="s">
        <v>1141</v>
      </c>
      <c r="C403" s="316">
        <f ca="1">IFERROR(IF(TRUE,tqsn_2,'[4]1'!$A$1),0)</f>
        <v>0</v>
      </c>
      <c r="D403" s="317">
        <v>0</v>
      </c>
      <c r="E403" s="138">
        <v>0</v>
      </c>
      <c r="F403" s="318">
        <v>0</v>
      </c>
      <c r="G403" s="318">
        <v>0</v>
      </c>
      <c r="H403" s="313">
        <v>0</v>
      </c>
    </row>
    <row r="404" s="111" customFormat="1" ht="15" spans="1:8">
      <c r="A404" s="314" t="s">
        <v>1142</v>
      </c>
      <c r="B404" s="319" t="s">
        <v>1143</v>
      </c>
      <c r="C404" s="316">
        <f ca="1">IFERROR(IF(TRUE,tqsn_2,'[4]1'!$A$1),0)</f>
        <v>0</v>
      </c>
      <c r="D404" s="317">
        <v>0</v>
      </c>
      <c r="E404" s="138">
        <v>0</v>
      </c>
      <c r="F404" s="318">
        <v>0</v>
      </c>
      <c r="G404" s="318">
        <v>0</v>
      </c>
      <c r="H404" s="313">
        <v>0</v>
      </c>
    </row>
    <row r="405" s="111" customFormat="1" ht="15" spans="1:8">
      <c r="A405" s="314" t="s">
        <v>1144</v>
      </c>
      <c r="B405" s="320" t="s">
        <v>1145</v>
      </c>
      <c r="C405" s="316">
        <f ca="1">IFERROR(IF(TRUE,tqsn_2,'[4]1'!$A$1),0)</f>
        <v>0</v>
      </c>
      <c r="D405" s="317">
        <v>0</v>
      </c>
      <c r="E405" s="138">
        <v>0</v>
      </c>
      <c r="F405" s="318">
        <v>0</v>
      </c>
      <c r="G405" s="318">
        <v>0</v>
      </c>
      <c r="H405" s="313">
        <v>0</v>
      </c>
    </row>
    <row r="406" s="111" customFormat="1" ht="15" spans="1:8">
      <c r="A406" s="314" t="s">
        <v>1146</v>
      </c>
      <c r="B406" s="320" t="s">
        <v>1147</v>
      </c>
      <c r="C406" s="316">
        <f ca="1">IFERROR(IF(TRUE,tqsn_2,'[4]1'!$A$1),0)</f>
        <v>0</v>
      </c>
      <c r="D406" s="317">
        <v>0</v>
      </c>
      <c r="E406" s="138">
        <v>0</v>
      </c>
      <c r="F406" s="318">
        <v>0</v>
      </c>
      <c r="G406" s="318">
        <v>0</v>
      </c>
      <c r="H406" s="313">
        <v>0</v>
      </c>
    </row>
    <row r="407" s="111" customFormat="1" ht="15" spans="1:8">
      <c r="A407" s="314" t="s">
        <v>1148</v>
      </c>
      <c r="B407" s="320" t="s">
        <v>1149</v>
      </c>
      <c r="C407" s="316">
        <f ca="1">IFERROR(IF(TRUE,tqsn_2,'[4]1'!$A$1),0)</f>
        <v>0</v>
      </c>
      <c r="D407" s="317">
        <v>0</v>
      </c>
      <c r="E407" s="138">
        <v>0</v>
      </c>
      <c r="F407" s="318">
        <v>0</v>
      </c>
      <c r="G407" s="318">
        <v>0</v>
      </c>
      <c r="H407" s="313">
        <v>0</v>
      </c>
    </row>
    <row r="408" s="111" customFormat="1" ht="15" spans="1:8">
      <c r="A408" s="314" t="s">
        <v>1150</v>
      </c>
      <c r="B408" s="315" t="s">
        <v>1151</v>
      </c>
      <c r="C408" s="316">
        <f ca="1">IFERROR(IF(TRUE,tqsn_2,'[4]1'!$A$1),0)</f>
        <v>0</v>
      </c>
      <c r="D408" s="317">
        <v>0</v>
      </c>
      <c r="E408" s="138">
        <v>0</v>
      </c>
      <c r="F408" s="318">
        <v>0</v>
      </c>
      <c r="G408" s="318">
        <v>0</v>
      </c>
      <c r="H408" s="313">
        <v>0</v>
      </c>
    </row>
    <row r="409" s="111" customFormat="1" ht="15" spans="1:8">
      <c r="A409" s="314" t="s">
        <v>1152</v>
      </c>
      <c r="B409" s="320" t="s">
        <v>1137</v>
      </c>
      <c r="C409" s="316">
        <f ca="1">IFERROR(IF(TRUE,tqsn_2,'[4]1'!$A$1),0)</f>
        <v>0</v>
      </c>
      <c r="D409" s="317">
        <v>0</v>
      </c>
      <c r="E409" s="138">
        <v>0</v>
      </c>
      <c r="F409" s="318">
        <v>0</v>
      </c>
      <c r="G409" s="318">
        <v>0</v>
      </c>
      <c r="H409" s="313">
        <v>0</v>
      </c>
    </row>
    <row r="410" s="111" customFormat="1" ht="15" spans="1:8">
      <c r="A410" s="314" t="s">
        <v>1153</v>
      </c>
      <c r="B410" s="320" t="s">
        <v>1154</v>
      </c>
      <c r="C410" s="316">
        <f ca="1">IFERROR(IF(TRUE,tqsn_2,'[4]1'!$A$1),0)</f>
        <v>0</v>
      </c>
      <c r="D410" s="317">
        <v>33</v>
      </c>
      <c r="E410" s="138">
        <v>0</v>
      </c>
      <c r="F410" s="318">
        <v>0</v>
      </c>
      <c r="G410" s="318">
        <v>0</v>
      </c>
      <c r="H410" s="313">
        <v>0</v>
      </c>
    </row>
    <row r="411" s="111" customFormat="1" ht="15" spans="1:8">
      <c r="A411" s="314" t="s">
        <v>1155</v>
      </c>
      <c r="B411" s="320" t="s">
        <v>1156</v>
      </c>
      <c r="C411" s="316">
        <f ca="1">IFERROR(IF(TRUE,tqsn_2,'[4]1'!$A$1),0)</f>
        <v>0</v>
      </c>
      <c r="D411" s="317">
        <v>0</v>
      </c>
      <c r="E411" s="138">
        <v>0</v>
      </c>
      <c r="F411" s="318">
        <v>0</v>
      </c>
      <c r="G411" s="318">
        <v>0</v>
      </c>
      <c r="H411" s="313">
        <v>0</v>
      </c>
    </row>
    <row r="412" s="111" customFormat="1" ht="15" spans="1:8">
      <c r="A412" s="314" t="s">
        <v>1157</v>
      </c>
      <c r="B412" s="319" t="s">
        <v>1158</v>
      </c>
      <c r="C412" s="316">
        <f ca="1">IFERROR(IF(TRUE,tqsn_2,'[4]1'!$A$1),0)</f>
        <v>0</v>
      </c>
      <c r="D412" s="317">
        <v>0</v>
      </c>
      <c r="E412" s="138">
        <v>0</v>
      </c>
      <c r="F412" s="318">
        <v>0</v>
      </c>
      <c r="G412" s="318">
        <v>0</v>
      </c>
      <c r="H412" s="313">
        <v>0</v>
      </c>
    </row>
    <row r="413" s="111" customFormat="1" ht="15" spans="1:8">
      <c r="A413" s="314" t="s">
        <v>1159</v>
      </c>
      <c r="B413" s="319" t="s">
        <v>1160</v>
      </c>
      <c r="C413" s="316">
        <f ca="1">IFERROR(IF(TRUE,tqsn_2,'[4]1'!$A$1),0)</f>
        <v>0</v>
      </c>
      <c r="D413" s="317">
        <v>0</v>
      </c>
      <c r="E413" s="138">
        <v>0</v>
      </c>
      <c r="F413" s="318">
        <v>0</v>
      </c>
      <c r="G413" s="318">
        <v>0</v>
      </c>
      <c r="H413" s="313">
        <v>0</v>
      </c>
    </row>
    <row r="414" s="111" customFormat="1" ht="15" spans="1:8">
      <c r="A414" s="314" t="s">
        <v>1161</v>
      </c>
      <c r="B414" s="319" t="s">
        <v>1137</v>
      </c>
      <c r="C414" s="316">
        <v>282</v>
      </c>
      <c r="D414" s="317">
        <v>270</v>
      </c>
      <c r="E414" s="138">
        <v>311</v>
      </c>
      <c r="F414" s="318">
        <v>1.10283687943262</v>
      </c>
      <c r="G414" s="318">
        <v>1.15185185185185</v>
      </c>
      <c r="H414" s="313">
        <v>311</v>
      </c>
    </row>
    <row r="415" s="111" customFormat="1" ht="15" spans="1:8">
      <c r="A415" s="314" t="s">
        <v>1162</v>
      </c>
      <c r="B415" s="319" t="s">
        <v>1163</v>
      </c>
      <c r="C415" s="316">
        <f ca="1">IFERROR(IF(TRUE,tqsn_2,'[4]1'!$A$1),0)</f>
        <v>0</v>
      </c>
      <c r="D415" s="317">
        <v>0</v>
      </c>
      <c r="E415" s="138">
        <v>0</v>
      </c>
      <c r="F415" s="318">
        <v>0</v>
      </c>
      <c r="G415" s="318">
        <v>0</v>
      </c>
      <c r="H415" s="313">
        <v>0</v>
      </c>
    </row>
    <row r="416" s="111" customFormat="1" ht="15" spans="1:8">
      <c r="A416" s="314" t="s">
        <v>1164</v>
      </c>
      <c r="B416" s="319" t="s">
        <v>1165</v>
      </c>
      <c r="C416" s="316">
        <f ca="1">IFERROR(IF(TRUE,tqsn_2,'[4]1'!$A$1),0)</f>
        <v>0</v>
      </c>
      <c r="D416" s="317">
        <v>0</v>
      </c>
      <c r="E416" s="138">
        <v>0</v>
      </c>
      <c r="F416" s="318">
        <v>0</v>
      </c>
      <c r="G416" s="318">
        <v>0</v>
      </c>
      <c r="H416" s="313">
        <v>0</v>
      </c>
    </row>
    <row r="417" s="111" customFormat="1" ht="15" spans="1:8">
      <c r="A417" s="314" t="s">
        <v>1166</v>
      </c>
      <c r="B417" s="319" t="s">
        <v>1167</v>
      </c>
      <c r="C417" s="316">
        <f ca="1">IFERROR(IF(TRUE,tqsn_2,'[4]1'!$A$1),0)</f>
        <v>0</v>
      </c>
      <c r="D417" s="317">
        <v>0</v>
      </c>
      <c r="E417" s="138">
        <v>0</v>
      </c>
      <c r="F417" s="318">
        <v>0</v>
      </c>
      <c r="G417" s="318">
        <v>0</v>
      </c>
      <c r="H417" s="313">
        <v>0</v>
      </c>
    </row>
    <row r="418" s="111" customFormat="1" ht="15" spans="1:8">
      <c r="A418" s="314" t="s">
        <v>1168</v>
      </c>
      <c r="B418" s="319" t="s">
        <v>1137</v>
      </c>
      <c r="C418" s="316">
        <f ca="1">IFERROR(IF(TRUE,tqsn_2,'[4]1'!$A$1),0)</f>
        <v>0</v>
      </c>
      <c r="D418" s="317">
        <v>0</v>
      </c>
      <c r="E418" s="138">
        <v>0</v>
      </c>
      <c r="F418" s="318">
        <v>0</v>
      </c>
      <c r="G418" s="318">
        <v>0</v>
      </c>
      <c r="H418" s="313">
        <v>0</v>
      </c>
    </row>
    <row r="419" s="111" customFormat="1" ht="15" spans="1:8">
      <c r="A419" s="314" t="s">
        <v>1169</v>
      </c>
      <c r="B419" s="319" t="s">
        <v>1170</v>
      </c>
      <c r="C419" s="316">
        <f ca="1">IFERROR(IF(TRUE,tqsn_2,'[4]1'!$A$1),0)</f>
        <v>0</v>
      </c>
      <c r="D419" s="317">
        <v>0</v>
      </c>
      <c r="E419" s="138">
        <v>0</v>
      </c>
      <c r="F419" s="318">
        <v>0</v>
      </c>
      <c r="G419" s="318">
        <v>0</v>
      </c>
      <c r="H419" s="313">
        <v>0</v>
      </c>
    </row>
    <row r="420" s="111" customFormat="1" ht="15" spans="1:8">
      <c r="A420" s="314" t="s">
        <v>1171</v>
      </c>
      <c r="B420" s="319" t="s">
        <v>1172</v>
      </c>
      <c r="C420" s="316">
        <f ca="1">IFERROR(IF(TRUE,tqsn_2,'[4]1'!$A$1),0)</f>
        <v>0</v>
      </c>
      <c r="D420" s="317">
        <v>0</v>
      </c>
      <c r="E420" s="138">
        <v>0</v>
      </c>
      <c r="F420" s="318">
        <v>0</v>
      </c>
      <c r="G420" s="318">
        <v>0</v>
      </c>
      <c r="H420" s="313">
        <v>0</v>
      </c>
    </row>
    <row r="421" s="111" customFormat="1" ht="15" spans="1:8">
      <c r="A421" s="314" t="s">
        <v>1173</v>
      </c>
      <c r="B421" s="319" t="s">
        <v>1174</v>
      </c>
      <c r="C421" s="316">
        <f ca="1">IFERROR(IF(TRUE,tqsn_2,'[4]1'!$A$1),0)</f>
        <v>0</v>
      </c>
      <c r="D421" s="317">
        <v>0</v>
      </c>
      <c r="E421" s="138">
        <v>0</v>
      </c>
      <c r="F421" s="318">
        <v>0</v>
      </c>
      <c r="G421" s="318">
        <v>0</v>
      </c>
      <c r="H421" s="313">
        <v>0</v>
      </c>
    </row>
    <row r="422" s="111" customFormat="1" ht="15" spans="1:8">
      <c r="A422" s="314" t="s">
        <v>1175</v>
      </c>
      <c r="B422" s="319" t="s">
        <v>1176</v>
      </c>
      <c r="C422" s="316">
        <f ca="1">IFERROR(IF(TRUE,tqsn_2,'[4]1'!$A$1),0)</f>
        <v>0</v>
      </c>
      <c r="D422" s="317">
        <v>0</v>
      </c>
      <c r="E422" s="138">
        <v>0</v>
      </c>
      <c r="F422" s="318">
        <v>0</v>
      </c>
      <c r="G422" s="318">
        <v>0</v>
      </c>
      <c r="H422" s="313">
        <v>0</v>
      </c>
    </row>
    <row r="423" s="111" customFormat="1" ht="15" spans="1:8">
      <c r="A423" s="314" t="s">
        <v>1177</v>
      </c>
      <c r="B423" s="319" t="s">
        <v>1178</v>
      </c>
      <c r="C423" s="316">
        <f ca="1">IFERROR(IF(TRUE,tqsn_2,'[4]1'!$A$1),0)</f>
        <v>0</v>
      </c>
      <c r="D423" s="317">
        <v>0</v>
      </c>
      <c r="E423" s="138">
        <v>0</v>
      </c>
      <c r="F423" s="318">
        <v>0</v>
      </c>
      <c r="G423" s="318">
        <v>0</v>
      </c>
      <c r="H423" s="313">
        <v>0</v>
      </c>
    </row>
    <row r="424" s="111" customFormat="1" ht="15" spans="1:8">
      <c r="A424" s="314" t="s">
        <v>1179</v>
      </c>
      <c r="B424" s="319" t="s">
        <v>1180</v>
      </c>
      <c r="C424" s="316">
        <f ca="1">IFERROR(IF(TRUE,tqsn_2,'[4]1'!$A$1),0)</f>
        <v>0</v>
      </c>
      <c r="D424" s="317">
        <v>0</v>
      </c>
      <c r="E424" s="138">
        <v>0</v>
      </c>
      <c r="F424" s="318">
        <v>0</v>
      </c>
      <c r="G424" s="318">
        <v>0</v>
      </c>
      <c r="H424" s="313">
        <v>0</v>
      </c>
    </row>
    <row r="425" s="111" customFormat="1" ht="15" spans="1:8">
      <c r="A425" s="314" t="s">
        <v>1181</v>
      </c>
      <c r="B425" s="319" t="s">
        <v>1182</v>
      </c>
      <c r="C425" s="316">
        <f ca="1">IFERROR(IF(TRUE,tqsn_2,'[4]1'!$A$1),0)</f>
        <v>0</v>
      </c>
      <c r="D425" s="317">
        <v>0</v>
      </c>
      <c r="E425" s="138">
        <v>0</v>
      </c>
      <c r="F425" s="318">
        <v>0</v>
      </c>
      <c r="G425" s="318">
        <v>0</v>
      </c>
      <c r="H425" s="313">
        <v>0</v>
      </c>
    </row>
    <row r="426" s="111" customFormat="1" ht="15" spans="1:8">
      <c r="A426" s="314" t="s">
        <v>1183</v>
      </c>
      <c r="B426" s="319" t="s">
        <v>1137</v>
      </c>
      <c r="C426" s="316">
        <f ca="1">IFERROR(IF(TRUE,tqsn_2,'[4]1'!$A$1),0)</f>
        <v>0</v>
      </c>
      <c r="D426" s="317">
        <v>0</v>
      </c>
      <c r="E426" s="138">
        <v>0</v>
      </c>
      <c r="F426" s="318">
        <v>0</v>
      </c>
      <c r="G426" s="318">
        <v>0</v>
      </c>
      <c r="H426" s="313">
        <v>0</v>
      </c>
    </row>
    <row r="427" s="111" customFormat="1" ht="15" spans="1:8">
      <c r="A427" s="314" t="s">
        <v>1184</v>
      </c>
      <c r="B427" s="319" t="s">
        <v>1185</v>
      </c>
      <c r="C427" s="316">
        <f ca="1">IFERROR(IF(TRUE,tqsn_2,'[4]1'!$A$1),0)</f>
        <v>0</v>
      </c>
      <c r="D427" s="317">
        <v>0</v>
      </c>
      <c r="E427" s="138">
        <v>0</v>
      </c>
      <c r="F427" s="318">
        <v>0</v>
      </c>
      <c r="G427" s="318">
        <v>0</v>
      </c>
      <c r="H427" s="313">
        <v>0</v>
      </c>
    </row>
    <row r="428" s="111" customFormat="1" ht="15" spans="1:8">
      <c r="A428" s="314" t="s">
        <v>1186</v>
      </c>
      <c r="B428" s="319" t="s">
        <v>1187</v>
      </c>
      <c r="C428" s="316">
        <f ca="1">IFERROR(IF(TRUE,tqsn_2,'[4]1'!$A$1),0)</f>
        <v>0</v>
      </c>
      <c r="D428" s="317">
        <v>0</v>
      </c>
      <c r="E428" s="138">
        <v>0</v>
      </c>
      <c r="F428" s="318">
        <v>0</v>
      </c>
      <c r="G428" s="318">
        <v>0</v>
      </c>
      <c r="H428" s="313">
        <v>0</v>
      </c>
    </row>
    <row r="429" s="111" customFormat="1" ht="15" spans="1:8">
      <c r="A429" s="314" t="s">
        <v>1188</v>
      </c>
      <c r="B429" s="319" t="s">
        <v>1189</v>
      </c>
      <c r="C429" s="316">
        <f ca="1">IFERROR(IF(TRUE,tqsn_2,'[4]1'!$A$1),0)</f>
        <v>0</v>
      </c>
      <c r="D429" s="317">
        <v>0</v>
      </c>
      <c r="E429" s="138">
        <v>0</v>
      </c>
      <c r="F429" s="318">
        <v>0</v>
      </c>
      <c r="G429" s="318">
        <v>0</v>
      </c>
      <c r="H429" s="313">
        <v>0</v>
      </c>
    </row>
    <row r="430" s="111" customFormat="1" ht="15" spans="1:8">
      <c r="A430" s="314" t="s">
        <v>1190</v>
      </c>
      <c r="B430" s="319" t="s">
        <v>1191</v>
      </c>
      <c r="C430" s="316">
        <f ca="1">IFERROR(IF(TRUE,tqsn_2,'[4]1'!$A$1),0)</f>
        <v>0</v>
      </c>
      <c r="D430" s="317">
        <v>0</v>
      </c>
      <c r="E430" s="138">
        <v>0</v>
      </c>
      <c r="F430" s="318">
        <v>0</v>
      </c>
      <c r="G430" s="318">
        <v>0</v>
      </c>
      <c r="H430" s="313">
        <v>0</v>
      </c>
    </row>
    <row r="431" s="111" customFormat="1" ht="15" spans="1:8">
      <c r="A431" s="314" t="s">
        <v>1192</v>
      </c>
      <c r="B431" s="319" t="s">
        <v>1193</v>
      </c>
      <c r="C431" s="316">
        <f ca="1">IFERROR(IF(TRUE,tqsn_2,'[4]1'!$A$1),0)</f>
        <v>0</v>
      </c>
      <c r="D431" s="317">
        <v>0</v>
      </c>
      <c r="E431" s="138">
        <v>0</v>
      </c>
      <c r="F431" s="318">
        <v>0</v>
      </c>
      <c r="G431" s="318">
        <v>0</v>
      </c>
      <c r="H431" s="313">
        <v>0</v>
      </c>
    </row>
    <row r="432" s="111" customFormat="1" ht="15" spans="1:8">
      <c r="A432" s="314" t="s">
        <v>1194</v>
      </c>
      <c r="B432" s="319" t="s">
        <v>1195</v>
      </c>
      <c r="C432" s="316">
        <f ca="1">IFERROR(IF(TRUE,tqsn_2,'[4]1'!$A$1),0)</f>
        <v>0</v>
      </c>
      <c r="D432" s="317">
        <v>0</v>
      </c>
      <c r="E432" s="138">
        <v>0</v>
      </c>
      <c r="F432" s="318">
        <v>0</v>
      </c>
      <c r="G432" s="318">
        <v>0</v>
      </c>
      <c r="H432" s="313">
        <v>0</v>
      </c>
    </row>
    <row r="433" s="111" customFormat="1" ht="15" spans="1:8">
      <c r="A433" s="314" t="s">
        <v>1196</v>
      </c>
      <c r="B433" s="319" t="s">
        <v>1197</v>
      </c>
      <c r="C433" s="316">
        <f ca="1">IFERROR(IF(TRUE,tqsn_2,'[4]1'!$A$1),0)</f>
        <v>0</v>
      </c>
      <c r="D433" s="317">
        <v>0</v>
      </c>
      <c r="E433" s="138">
        <v>0</v>
      </c>
      <c r="F433" s="318">
        <v>0</v>
      </c>
      <c r="G433" s="318">
        <v>0</v>
      </c>
      <c r="H433" s="313">
        <v>0</v>
      </c>
    </row>
    <row r="434" s="111" customFormat="1" ht="15" spans="1:8">
      <c r="A434" s="314" t="s">
        <v>1198</v>
      </c>
      <c r="B434" s="319" t="s">
        <v>1199</v>
      </c>
      <c r="C434" s="316">
        <f ca="1">IFERROR(IF(TRUE,tqsn_2,'[4]1'!$A$1),0)</f>
        <v>0</v>
      </c>
      <c r="D434" s="317">
        <v>0</v>
      </c>
      <c r="E434" s="138">
        <v>0</v>
      </c>
      <c r="F434" s="318">
        <v>0</v>
      </c>
      <c r="G434" s="318">
        <v>0</v>
      </c>
      <c r="H434" s="313">
        <v>0</v>
      </c>
    </row>
    <row r="435" s="111" customFormat="1" ht="15" spans="1:8">
      <c r="A435" s="314" t="s">
        <v>1200</v>
      </c>
      <c r="B435" s="319" t="s">
        <v>1201</v>
      </c>
      <c r="C435" s="316">
        <f ca="1">IFERROR(IF(TRUE,tqsn_2,'[4]1'!$A$1),0)</f>
        <v>0</v>
      </c>
      <c r="D435" s="317">
        <v>0</v>
      </c>
      <c r="E435" s="138">
        <v>0</v>
      </c>
      <c r="F435" s="318">
        <v>0</v>
      </c>
      <c r="G435" s="318">
        <v>0</v>
      </c>
      <c r="H435" s="313">
        <v>0</v>
      </c>
    </row>
    <row r="436" s="111" customFormat="1" ht="15" spans="1:8">
      <c r="A436" s="314" t="s">
        <v>1202</v>
      </c>
      <c r="B436" s="319" t="s">
        <v>1203</v>
      </c>
      <c r="C436" s="316">
        <f ca="1">IFERROR(IF(TRUE,tqsn_2,'[4]1'!$A$1),0)</f>
        <v>0</v>
      </c>
      <c r="D436" s="317">
        <v>0</v>
      </c>
      <c r="E436" s="138">
        <v>0</v>
      </c>
      <c r="F436" s="318">
        <v>0</v>
      </c>
      <c r="G436" s="318">
        <v>0</v>
      </c>
      <c r="H436" s="313">
        <v>0</v>
      </c>
    </row>
    <row r="437" s="111" customFormat="1" ht="15" spans="1:8">
      <c r="A437" s="314" t="s">
        <v>1204</v>
      </c>
      <c r="B437" s="319" t="s">
        <v>1205</v>
      </c>
      <c r="C437" s="316">
        <f ca="1">IFERROR(IF(TRUE,tqsn_2,'[4]1'!$A$1),0)</f>
        <v>0</v>
      </c>
      <c r="D437" s="317">
        <v>0</v>
      </c>
      <c r="E437" s="138">
        <v>0</v>
      </c>
      <c r="F437" s="318">
        <v>0</v>
      </c>
      <c r="G437" s="318">
        <v>0</v>
      </c>
      <c r="H437" s="313">
        <v>0</v>
      </c>
    </row>
    <row r="438" s="111" customFormat="1" ht="15" spans="1:8">
      <c r="A438" s="314" t="s">
        <v>1206</v>
      </c>
      <c r="B438" s="319" t="s">
        <v>1207</v>
      </c>
      <c r="C438" s="316">
        <f ca="1">IFERROR(IF(TRUE,tqsn_2,'[4]1'!$A$1),0)</f>
        <v>0</v>
      </c>
      <c r="D438" s="317">
        <v>0</v>
      </c>
      <c r="E438" s="138">
        <v>0</v>
      </c>
      <c r="F438" s="318">
        <v>0</v>
      </c>
      <c r="G438" s="318">
        <v>0</v>
      </c>
      <c r="H438" s="313">
        <v>0</v>
      </c>
    </row>
    <row r="439" s="111" customFormat="1" ht="15" spans="1:8">
      <c r="A439" s="314" t="s">
        <v>1208</v>
      </c>
      <c r="B439" s="319" t="s">
        <v>1209</v>
      </c>
      <c r="C439" s="316">
        <f ca="1">IFERROR(IF(TRUE,tqsn_2,'[4]1'!$A$1),0)</f>
        <v>0</v>
      </c>
      <c r="D439" s="317">
        <v>0</v>
      </c>
      <c r="E439" s="138">
        <v>0</v>
      </c>
      <c r="F439" s="318">
        <v>0</v>
      </c>
      <c r="G439" s="318">
        <v>0</v>
      </c>
      <c r="H439" s="313">
        <v>0</v>
      </c>
    </row>
    <row r="440" s="111" customFormat="1" ht="15" spans="1:8">
      <c r="A440" s="314" t="s">
        <v>1210</v>
      </c>
      <c r="B440" s="319" t="s">
        <v>1211</v>
      </c>
      <c r="C440" s="316">
        <f ca="1">IFERROR(IF(TRUE,tqsn_2,'[4]1'!$A$1),0)</f>
        <v>0</v>
      </c>
      <c r="D440" s="317">
        <v>0</v>
      </c>
      <c r="E440" s="138">
        <v>0</v>
      </c>
      <c r="F440" s="318">
        <v>0</v>
      </c>
      <c r="G440" s="318">
        <v>0</v>
      </c>
      <c r="H440" s="313">
        <v>0</v>
      </c>
    </row>
    <row r="441" s="111" customFormat="1" ht="15" spans="1:8">
      <c r="A441" s="314" t="s">
        <v>1212</v>
      </c>
      <c r="B441" s="319" t="s">
        <v>262</v>
      </c>
      <c r="C441" s="316">
        <v>1671</v>
      </c>
      <c r="D441" s="317">
        <v>3</v>
      </c>
      <c r="E441" s="138">
        <v>36</v>
      </c>
      <c r="F441" s="318">
        <v>0.0215439856373429</v>
      </c>
      <c r="G441" s="318">
        <v>12</v>
      </c>
      <c r="H441" s="313">
        <v>36</v>
      </c>
    </row>
    <row r="442" s="111" customFormat="1" ht="15" spans="1:8">
      <c r="A442" s="314" t="s">
        <v>1213</v>
      </c>
      <c r="B442" s="319" t="s">
        <v>544</v>
      </c>
      <c r="C442" s="316">
        <v>278</v>
      </c>
      <c r="D442" s="317">
        <v>635</v>
      </c>
      <c r="E442" s="138">
        <v>208</v>
      </c>
      <c r="F442" s="318">
        <v>0.748201438848921</v>
      </c>
      <c r="G442" s="318">
        <v>0.32755905511811</v>
      </c>
      <c r="H442" s="313">
        <v>208</v>
      </c>
    </row>
    <row r="443" s="111" customFormat="1" ht="15" spans="1:8">
      <c r="A443" s="314" t="s">
        <v>1214</v>
      </c>
      <c r="B443" s="319" t="s">
        <v>546</v>
      </c>
      <c r="C443" s="316">
        <f ca="1">IFERROR(IF(TRUE,tqsn_2,'[4]1'!$A$1),0)</f>
        <v>0</v>
      </c>
      <c r="D443" s="317">
        <v>0</v>
      </c>
      <c r="E443" s="138">
        <v>0</v>
      </c>
      <c r="F443" s="318">
        <v>0</v>
      </c>
      <c r="G443" s="318">
        <v>0</v>
      </c>
      <c r="H443" s="313">
        <v>0</v>
      </c>
    </row>
    <row r="444" s="111" customFormat="1" ht="15" spans="1:8">
      <c r="A444" s="314" t="s">
        <v>1215</v>
      </c>
      <c r="B444" s="319" t="s">
        <v>548</v>
      </c>
      <c r="C444" s="316">
        <f ca="1">IFERROR(IF(TRUE,tqsn_2,'[4]1'!$A$1),0)</f>
        <v>0</v>
      </c>
      <c r="D444" s="317">
        <v>0</v>
      </c>
      <c r="E444" s="138">
        <v>0</v>
      </c>
      <c r="F444" s="318">
        <v>0</v>
      </c>
      <c r="G444" s="318">
        <v>0</v>
      </c>
      <c r="H444" s="313">
        <v>0</v>
      </c>
    </row>
    <row r="445" s="111" customFormat="1" ht="15" spans="1:8">
      <c r="A445" s="314" t="s">
        <v>1216</v>
      </c>
      <c r="B445" s="319" t="s">
        <v>1217</v>
      </c>
      <c r="C445" s="316">
        <v>95</v>
      </c>
      <c r="D445" s="317">
        <v>81</v>
      </c>
      <c r="E445" s="138">
        <v>100</v>
      </c>
      <c r="F445" s="318">
        <v>1.05263157894737</v>
      </c>
      <c r="G445" s="318">
        <v>1.23456790123457</v>
      </c>
      <c r="H445" s="313">
        <v>100</v>
      </c>
    </row>
    <row r="446" s="111" customFormat="1" ht="15" spans="1:8">
      <c r="A446" s="314" t="s">
        <v>1218</v>
      </c>
      <c r="B446" s="319" t="s">
        <v>1219</v>
      </c>
      <c r="C446" s="316">
        <f ca="1">IFERROR(IF(TRUE,tqsn_2,'[4]1'!$A$1),0)</f>
        <v>0</v>
      </c>
      <c r="D446" s="317">
        <v>0</v>
      </c>
      <c r="E446" s="138">
        <v>0</v>
      </c>
      <c r="F446" s="318">
        <v>0</v>
      </c>
      <c r="G446" s="318">
        <v>0</v>
      </c>
      <c r="H446" s="313">
        <v>0</v>
      </c>
    </row>
    <row r="447" s="111" customFormat="1" ht="15" spans="1:8">
      <c r="A447" s="314" t="s">
        <v>1220</v>
      </c>
      <c r="B447" s="319" t="s">
        <v>1221</v>
      </c>
      <c r="C447" s="316">
        <f ca="1">IFERROR(IF(TRUE,tqsn_2,'[4]1'!$A$1),0)</f>
        <v>0</v>
      </c>
      <c r="D447" s="317">
        <v>0</v>
      </c>
      <c r="E447" s="138">
        <v>0</v>
      </c>
      <c r="F447" s="318">
        <v>0</v>
      </c>
      <c r="G447" s="318">
        <v>0</v>
      </c>
      <c r="H447" s="313">
        <v>0</v>
      </c>
    </row>
    <row r="448" s="111" customFormat="1" ht="15" spans="1:8">
      <c r="A448" s="314" t="s">
        <v>1222</v>
      </c>
      <c r="B448" s="319" t="s">
        <v>1223</v>
      </c>
      <c r="C448" s="316">
        <f ca="1">IFERROR(IF(TRUE,tqsn_2,'[4]1'!$A$1),0)</f>
        <v>0</v>
      </c>
      <c r="D448" s="317">
        <v>0</v>
      </c>
      <c r="E448" s="138">
        <v>0</v>
      </c>
      <c r="F448" s="318">
        <v>0</v>
      </c>
      <c r="G448" s="318">
        <v>0</v>
      </c>
      <c r="H448" s="313">
        <v>0</v>
      </c>
    </row>
    <row r="449" s="111" customFormat="1" ht="15" spans="1:8">
      <c r="A449" s="314" t="s">
        <v>1224</v>
      </c>
      <c r="B449" s="319" t="s">
        <v>1225</v>
      </c>
      <c r="C449" s="316">
        <f ca="1">IFERROR(IF(TRUE,tqsn_2,'[4]1'!$A$1),0)</f>
        <v>0</v>
      </c>
      <c r="D449" s="317">
        <v>2</v>
      </c>
      <c r="E449" s="138">
        <v>0</v>
      </c>
      <c r="F449" s="318">
        <v>0</v>
      </c>
      <c r="G449" s="318">
        <v>0</v>
      </c>
      <c r="H449" s="313">
        <v>0</v>
      </c>
    </row>
    <row r="450" s="111" customFormat="1" ht="15" spans="1:8">
      <c r="A450" s="314" t="s">
        <v>1226</v>
      </c>
      <c r="B450" s="319" t="s">
        <v>1227</v>
      </c>
      <c r="C450" s="316">
        <v>143</v>
      </c>
      <c r="D450" s="317">
        <v>142</v>
      </c>
      <c r="E450" s="138">
        <v>164</v>
      </c>
      <c r="F450" s="318">
        <v>1.14685314685315</v>
      </c>
      <c r="G450" s="318">
        <v>1.15492957746479</v>
      </c>
      <c r="H450" s="313">
        <v>164</v>
      </c>
    </row>
    <row r="451" s="111" customFormat="1" ht="15" spans="1:8">
      <c r="A451" s="314" t="s">
        <v>1228</v>
      </c>
      <c r="B451" s="319" t="s">
        <v>1229</v>
      </c>
      <c r="C451" s="316">
        <f ca="1">IFERROR(IF(TRUE,tqsn_2,'[4]1'!$A$1),0)</f>
        <v>0</v>
      </c>
      <c r="D451" s="317">
        <v>0</v>
      </c>
      <c r="E451" s="138">
        <v>0</v>
      </c>
      <c r="F451" s="318">
        <v>0</v>
      </c>
      <c r="G451" s="318">
        <v>0</v>
      </c>
      <c r="H451" s="313">
        <v>0</v>
      </c>
    </row>
    <row r="452" s="111" customFormat="1" ht="15" spans="1:8">
      <c r="A452" s="314" t="s">
        <v>1230</v>
      </c>
      <c r="B452" s="319" t="s">
        <v>1231</v>
      </c>
      <c r="C452" s="316">
        <f ca="1">IFERROR(IF(TRUE,tqsn_2,'[4]1'!$A$1),0)</f>
        <v>0</v>
      </c>
      <c r="D452" s="317">
        <v>16</v>
      </c>
      <c r="E452" s="138">
        <v>0</v>
      </c>
      <c r="F452" s="318">
        <v>0</v>
      </c>
      <c r="G452" s="318">
        <v>0</v>
      </c>
      <c r="H452" s="313">
        <v>0</v>
      </c>
    </row>
    <row r="453" s="111" customFormat="1" ht="15" spans="1:8">
      <c r="A453" s="314" t="s">
        <v>1232</v>
      </c>
      <c r="B453" s="319" t="s">
        <v>1233</v>
      </c>
      <c r="C453" s="316">
        <v>82</v>
      </c>
      <c r="D453" s="317">
        <v>77</v>
      </c>
      <c r="E453" s="138">
        <v>84</v>
      </c>
      <c r="F453" s="318">
        <v>1.02439024390244</v>
      </c>
      <c r="G453" s="318">
        <v>1.09090909090909</v>
      </c>
      <c r="H453" s="313">
        <v>84</v>
      </c>
    </row>
    <row r="454" s="111" customFormat="1" ht="15" spans="1:8">
      <c r="A454" s="314" t="s">
        <v>1234</v>
      </c>
      <c r="B454" s="319" t="s">
        <v>1235</v>
      </c>
      <c r="C454" s="316">
        <f ca="1">IFERROR(IF(TRUE,tqsn_2,'[4]1'!$A$1),0)</f>
        <v>0</v>
      </c>
      <c r="D454" s="317">
        <v>0</v>
      </c>
      <c r="E454" s="138">
        <v>0</v>
      </c>
      <c r="F454" s="318">
        <v>0</v>
      </c>
      <c r="G454" s="318">
        <v>0</v>
      </c>
      <c r="H454" s="313">
        <v>0</v>
      </c>
    </row>
    <row r="455" s="111" customFormat="1" ht="15" spans="1:8">
      <c r="A455" s="314" t="s">
        <v>1236</v>
      </c>
      <c r="B455" s="319" t="s">
        <v>1237</v>
      </c>
      <c r="C455" s="316">
        <v>59</v>
      </c>
      <c r="D455" s="317">
        <v>39</v>
      </c>
      <c r="E455" s="138">
        <v>46</v>
      </c>
      <c r="F455" s="318">
        <v>0.779661016949153</v>
      </c>
      <c r="G455" s="318">
        <v>1.17948717948718</v>
      </c>
      <c r="H455" s="313">
        <v>46</v>
      </c>
    </row>
    <row r="456" s="111" customFormat="1" ht="15" spans="1:8">
      <c r="A456" s="314" t="s">
        <v>1238</v>
      </c>
      <c r="B456" s="319" t="s">
        <v>1239</v>
      </c>
      <c r="C456" s="316">
        <v>788</v>
      </c>
      <c r="D456" s="317">
        <v>1113</v>
      </c>
      <c r="E456" s="138">
        <v>685</v>
      </c>
      <c r="F456" s="318">
        <v>0.869289340101523</v>
      </c>
      <c r="G456" s="318">
        <v>0.615453728661276</v>
      </c>
      <c r="H456" s="313">
        <v>685</v>
      </c>
    </row>
    <row r="457" s="111" customFormat="1" ht="15" spans="1:8">
      <c r="A457" s="314" t="s">
        <v>1240</v>
      </c>
      <c r="B457" s="319" t="s">
        <v>544</v>
      </c>
      <c r="C457" s="316">
        <v>104</v>
      </c>
      <c r="D457" s="317">
        <v>100</v>
      </c>
      <c r="E457" s="138">
        <v>103</v>
      </c>
      <c r="F457" s="318">
        <v>0.990384615384615</v>
      </c>
      <c r="G457" s="318">
        <v>1.03</v>
      </c>
      <c r="H457" s="313">
        <v>103</v>
      </c>
    </row>
    <row r="458" s="111" customFormat="1" ht="15" spans="1:8">
      <c r="A458" s="314" t="s">
        <v>1241</v>
      </c>
      <c r="B458" s="319" t="s">
        <v>546</v>
      </c>
      <c r="C458" s="316">
        <f ca="1">IFERROR(IF(TRUE,tqsn_2,'[4]1'!$A$1),0)</f>
        <v>0</v>
      </c>
      <c r="D458" s="317">
        <v>0</v>
      </c>
      <c r="E458" s="138">
        <v>0</v>
      </c>
      <c r="F458" s="318">
        <v>0</v>
      </c>
      <c r="G458" s="318">
        <v>0</v>
      </c>
      <c r="H458" s="313">
        <v>0</v>
      </c>
    </row>
    <row r="459" s="111" customFormat="1" ht="15" spans="1:8">
      <c r="A459" s="314" t="s">
        <v>1242</v>
      </c>
      <c r="B459" s="319" t="s">
        <v>548</v>
      </c>
      <c r="C459" s="316">
        <f ca="1">IFERROR(IF(TRUE,tqsn_2,'[4]1'!$A$1),0)</f>
        <v>0</v>
      </c>
      <c r="D459" s="317">
        <v>0</v>
      </c>
      <c r="E459" s="138">
        <v>0</v>
      </c>
      <c r="F459" s="318">
        <v>0</v>
      </c>
      <c r="G459" s="318">
        <v>0</v>
      </c>
      <c r="H459" s="313">
        <v>0</v>
      </c>
    </row>
    <row r="460" s="111" customFormat="1" ht="15" spans="1:8">
      <c r="A460" s="314" t="s">
        <v>1243</v>
      </c>
      <c r="B460" s="319" t="s">
        <v>1244</v>
      </c>
      <c r="C460" s="316">
        <f ca="1">IFERROR(IF(TRUE,tqsn_2,'[4]1'!$A$1),0)</f>
        <v>0</v>
      </c>
      <c r="D460" s="317">
        <v>113</v>
      </c>
      <c r="E460" s="138">
        <v>0</v>
      </c>
      <c r="F460" s="318">
        <v>0</v>
      </c>
      <c r="G460" s="318">
        <v>0</v>
      </c>
      <c r="H460" s="313">
        <v>0</v>
      </c>
    </row>
    <row r="461" s="111" customFormat="1" ht="15" spans="1:8">
      <c r="A461" s="314" t="s">
        <v>1245</v>
      </c>
      <c r="B461" s="319" t="s">
        <v>1246</v>
      </c>
      <c r="C461" s="316">
        <f ca="1">IFERROR(IF(TRUE,tqsn_2,'[4]1'!$A$1),0)</f>
        <v>0</v>
      </c>
      <c r="D461" s="317">
        <v>35</v>
      </c>
      <c r="E461" s="138">
        <v>0</v>
      </c>
      <c r="F461" s="318">
        <v>0</v>
      </c>
      <c r="G461" s="318">
        <v>0</v>
      </c>
      <c r="H461" s="313">
        <v>0</v>
      </c>
    </row>
    <row r="462" s="111" customFormat="1" ht="15" spans="1:8">
      <c r="A462" s="314" t="s">
        <v>1247</v>
      </c>
      <c r="B462" s="319" t="s">
        <v>1248</v>
      </c>
      <c r="C462" s="316">
        <f ca="1">IFERROR(IF(TRUE,tqsn_2,'[4]1'!$A$1),0)</f>
        <v>0</v>
      </c>
      <c r="D462" s="317">
        <v>172</v>
      </c>
      <c r="E462" s="138">
        <v>0</v>
      </c>
      <c r="F462" s="318">
        <v>0</v>
      </c>
      <c r="G462" s="318">
        <v>0</v>
      </c>
      <c r="H462" s="313">
        <v>0</v>
      </c>
    </row>
    <row r="463" s="111" customFormat="1" ht="15" spans="1:8">
      <c r="A463" s="314" t="s">
        <v>1249</v>
      </c>
      <c r="B463" s="319" t="s">
        <v>1250</v>
      </c>
      <c r="C463" s="316">
        <v>30</v>
      </c>
      <c r="D463" s="317">
        <v>0</v>
      </c>
      <c r="E463" s="138">
        <v>35</v>
      </c>
      <c r="F463" s="318">
        <v>1.16666666666667</v>
      </c>
      <c r="G463" s="318">
        <v>0</v>
      </c>
      <c r="H463" s="313">
        <v>35</v>
      </c>
    </row>
    <row r="464" s="111" customFormat="1" ht="15" spans="1:8">
      <c r="A464" s="314" t="s">
        <v>1251</v>
      </c>
      <c r="B464" s="319" t="s">
        <v>544</v>
      </c>
      <c r="C464" s="316">
        <f ca="1">IFERROR(IF(TRUE,tqsn_2,'[4]1'!$A$1),0)</f>
        <v>0</v>
      </c>
      <c r="D464" s="317">
        <v>0</v>
      </c>
      <c r="E464" s="138">
        <v>0</v>
      </c>
      <c r="F464" s="318">
        <v>0</v>
      </c>
      <c r="G464" s="318">
        <v>0</v>
      </c>
      <c r="H464" s="313">
        <v>0</v>
      </c>
    </row>
    <row r="465" s="111" customFormat="1" ht="15" spans="1:8">
      <c r="A465" s="314" t="s">
        <v>1252</v>
      </c>
      <c r="B465" s="319" t="s">
        <v>546</v>
      </c>
      <c r="C465" s="316">
        <f ca="1">IFERROR(IF(TRUE,tqsn_2,'[4]1'!$A$1),0)</f>
        <v>0</v>
      </c>
      <c r="D465" s="317">
        <v>0</v>
      </c>
      <c r="E465" s="138">
        <v>0</v>
      </c>
      <c r="F465" s="318">
        <v>0</v>
      </c>
      <c r="G465" s="318">
        <v>0</v>
      </c>
      <c r="H465" s="313">
        <v>0</v>
      </c>
    </row>
    <row r="466" s="111" customFormat="1" ht="15" spans="1:8">
      <c r="A466" s="314" t="s">
        <v>1253</v>
      </c>
      <c r="B466" s="319" t="s">
        <v>548</v>
      </c>
      <c r="C466" s="316">
        <f ca="1">IFERROR(IF(TRUE,tqsn_2,'[4]1'!$A$1),0)</f>
        <v>0</v>
      </c>
      <c r="D466" s="317">
        <v>0</v>
      </c>
      <c r="E466" s="138">
        <v>0</v>
      </c>
      <c r="F466" s="318">
        <v>0</v>
      </c>
      <c r="G466" s="318">
        <v>0</v>
      </c>
      <c r="H466" s="313">
        <v>0</v>
      </c>
    </row>
    <row r="467" s="111" customFormat="1" ht="15" spans="1:8">
      <c r="A467" s="314" t="s">
        <v>1254</v>
      </c>
      <c r="B467" s="319" t="s">
        <v>1255</v>
      </c>
      <c r="C467" s="316">
        <f ca="1">IFERROR(IF(TRUE,tqsn_2,'[4]1'!$A$1),0)</f>
        <v>0</v>
      </c>
      <c r="D467" s="317">
        <v>0</v>
      </c>
      <c r="E467" s="138">
        <v>0</v>
      </c>
      <c r="F467" s="318">
        <v>0</v>
      </c>
      <c r="G467" s="318">
        <v>0</v>
      </c>
      <c r="H467" s="313">
        <v>0</v>
      </c>
    </row>
    <row r="468" s="111" customFormat="1" ht="15" spans="1:8">
      <c r="A468" s="314" t="s">
        <v>1256</v>
      </c>
      <c r="B468" s="319" t="s">
        <v>1257</v>
      </c>
      <c r="C468" s="316">
        <f ca="1">IFERROR(IF(TRUE,tqsn_2,'[4]1'!$A$1),0)</f>
        <v>0</v>
      </c>
      <c r="D468" s="317">
        <v>0</v>
      </c>
      <c r="E468" s="138">
        <v>0</v>
      </c>
      <c r="F468" s="318">
        <v>0</v>
      </c>
      <c r="G468" s="318">
        <v>0</v>
      </c>
      <c r="H468" s="313">
        <v>0</v>
      </c>
    </row>
    <row r="469" s="111" customFormat="1" ht="15" spans="1:8">
      <c r="A469" s="314" t="s">
        <v>1258</v>
      </c>
      <c r="B469" s="319" t="s">
        <v>1259</v>
      </c>
      <c r="C469" s="316">
        <f ca="1">IFERROR(IF(TRUE,tqsn_2,'[4]1'!$A$1),0)</f>
        <v>0</v>
      </c>
      <c r="D469" s="317">
        <v>0</v>
      </c>
      <c r="E469" s="138">
        <v>0</v>
      </c>
      <c r="F469" s="318">
        <v>0</v>
      </c>
      <c r="G469" s="318">
        <v>0</v>
      </c>
      <c r="H469" s="313">
        <v>0</v>
      </c>
    </row>
    <row r="470" s="111" customFormat="1" ht="15" spans="1:8">
      <c r="A470" s="314" t="s">
        <v>1260</v>
      </c>
      <c r="B470" s="319" t="s">
        <v>1261</v>
      </c>
      <c r="C470" s="316">
        <f ca="1">IFERROR(IF(TRUE,tqsn_2,'[4]1'!$A$1),0)</f>
        <v>0</v>
      </c>
      <c r="D470" s="317">
        <v>25</v>
      </c>
      <c r="E470" s="138">
        <v>0</v>
      </c>
      <c r="F470" s="318">
        <v>0</v>
      </c>
      <c r="G470" s="318">
        <v>0</v>
      </c>
      <c r="H470" s="313">
        <v>0</v>
      </c>
    </row>
    <row r="471" s="111" customFormat="1" ht="15" spans="1:8">
      <c r="A471" s="314" t="s">
        <v>1262</v>
      </c>
      <c r="B471" s="319" t="s">
        <v>1263</v>
      </c>
      <c r="C471" s="316">
        <f ca="1">IFERROR(IF(TRUE,tqsn_2,'[4]1'!$A$1),0)</f>
        <v>0</v>
      </c>
      <c r="D471" s="317">
        <v>0</v>
      </c>
      <c r="E471" s="138">
        <v>0</v>
      </c>
      <c r="F471" s="318">
        <v>0</v>
      </c>
      <c r="G471" s="318">
        <v>0</v>
      </c>
      <c r="H471" s="313">
        <v>0</v>
      </c>
    </row>
    <row r="472" s="111" customFormat="1" ht="15" spans="1:8">
      <c r="A472" s="314" t="s">
        <v>1264</v>
      </c>
      <c r="B472" s="319" t="s">
        <v>1265</v>
      </c>
      <c r="C472" s="316">
        <f ca="1">IFERROR(IF(TRUE,tqsn_2,'[4]1'!$A$1),0)</f>
        <v>0</v>
      </c>
      <c r="D472" s="317">
        <v>0</v>
      </c>
      <c r="E472" s="138">
        <v>0</v>
      </c>
      <c r="F472" s="318">
        <v>0</v>
      </c>
      <c r="G472" s="318">
        <v>0</v>
      </c>
      <c r="H472" s="313">
        <v>0</v>
      </c>
    </row>
    <row r="473" s="111" customFormat="1" ht="15" spans="1:8">
      <c r="A473" s="314" t="s">
        <v>1266</v>
      </c>
      <c r="B473" s="319" t="s">
        <v>1267</v>
      </c>
      <c r="C473" s="316">
        <f ca="1">IFERROR(IF(TRUE,tqsn_2,'[4]1'!$A$1),0)</f>
        <v>0</v>
      </c>
      <c r="D473" s="317">
        <v>0</v>
      </c>
      <c r="E473" s="138">
        <v>0</v>
      </c>
      <c r="F473" s="318">
        <v>0</v>
      </c>
      <c r="G473" s="318">
        <v>0</v>
      </c>
      <c r="H473" s="313">
        <v>0</v>
      </c>
    </row>
    <row r="474" s="111" customFormat="1" ht="15" spans="1:8">
      <c r="A474" s="314" t="s">
        <v>1268</v>
      </c>
      <c r="B474" s="319" t="s">
        <v>544</v>
      </c>
      <c r="C474" s="316">
        <f ca="1">IFERROR(IF(TRUE,tqsn_2,'[4]1'!$A$1),0)</f>
        <v>0</v>
      </c>
      <c r="D474" s="317">
        <v>0</v>
      </c>
      <c r="E474" s="138">
        <v>0</v>
      </c>
      <c r="F474" s="318">
        <v>0</v>
      </c>
      <c r="G474" s="318">
        <v>0</v>
      </c>
      <c r="H474" s="313">
        <v>0</v>
      </c>
    </row>
    <row r="475" s="111" customFormat="1" ht="15" spans="1:8">
      <c r="A475" s="314" t="s">
        <v>1269</v>
      </c>
      <c r="B475" s="319" t="s">
        <v>546</v>
      </c>
      <c r="C475" s="316">
        <f ca="1">IFERROR(IF(TRUE,tqsn_2,'[4]1'!$A$1),0)</f>
        <v>0</v>
      </c>
      <c r="D475" s="317">
        <v>0</v>
      </c>
      <c r="E475" s="138">
        <v>0</v>
      </c>
      <c r="F475" s="318">
        <v>0</v>
      </c>
      <c r="G475" s="318">
        <v>0</v>
      </c>
      <c r="H475" s="313">
        <v>0</v>
      </c>
    </row>
    <row r="476" s="111" customFormat="1" ht="15" spans="1:8">
      <c r="A476" s="314" t="s">
        <v>1270</v>
      </c>
      <c r="B476" s="319" t="s">
        <v>548</v>
      </c>
      <c r="C476" s="316">
        <f ca="1">IFERROR(IF(TRUE,tqsn_2,'[4]1'!$A$1),0)</f>
        <v>0</v>
      </c>
      <c r="D476" s="317">
        <v>0</v>
      </c>
      <c r="E476" s="138">
        <v>0</v>
      </c>
      <c r="F476" s="318">
        <v>0</v>
      </c>
      <c r="G476" s="318">
        <v>0</v>
      </c>
      <c r="H476" s="313">
        <v>0</v>
      </c>
    </row>
    <row r="477" s="111" customFormat="1" ht="15" spans="1:8">
      <c r="A477" s="314" t="s">
        <v>1271</v>
      </c>
      <c r="B477" s="319" t="s">
        <v>1272</v>
      </c>
      <c r="C477" s="316">
        <f ca="1">IFERROR(IF(TRUE,tqsn_2,'[4]1'!$A$1),0)</f>
        <v>0</v>
      </c>
      <c r="D477" s="317">
        <v>0</v>
      </c>
      <c r="E477" s="138">
        <v>0</v>
      </c>
      <c r="F477" s="318">
        <v>0</v>
      </c>
      <c r="G477" s="318">
        <v>0</v>
      </c>
      <c r="H477" s="313">
        <v>0</v>
      </c>
    </row>
    <row r="478" s="111" customFormat="1" ht="15" spans="1:8">
      <c r="A478" s="314" t="s">
        <v>1273</v>
      </c>
      <c r="B478" s="319" t="s">
        <v>1274</v>
      </c>
      <c r="C478" s="316">
        <f ca="1">IFERROR(IF(TRUE,tqsn_2,'[4]1'!$A$1),0)</f>
        <v>0</v>
      </c>
      <c r="D478" s="317">
        <v>0</v>
      </c>
      <c r="E478" s="138">
        <v>0</v>
      </c>
      <c r="F478" s="318">
        <v>0</v>
      </c>
      <c r="G478" s="318">
        <v>0</v>
      </c>
      <c r="H478" s="313">
        <v>0</v>
      </c>
    </row>
    <row r="479" s="111" customFormat="1" ht="15" spans="1:8">
      <c r="A479" s="314" t="s">
        <v>1275</v>
      </c>
      <c r="B479" s="319" t="s">
        <v>1276</v>
      </c>
      <c r="C479" s="316">
        <f ca="1">IFERROR(IF(TRUE,tqsn_2,'[4]1'!$A$1),0)</f>
        <v>0</v>
      </c>
      <c r="D479" s="317">
        <v>0</v>
      </c>
      <c r="E479" s="138">
        <v>0</v>
      </c>
      <c r="F479" s="318">
        <v>0</v>
      </c>
      <c r="G479" s="318">
        <v>0</v>
      </c>
      <c r="H479" s="313">
        <v>0</v>
      </c>
    </row>
    <row r="480" s="111" customFormat="1" ht="15" spans="1:8">
      <c r="A480" s="314" t="s">
        <v>1277</v>
      </c>
      <c r="B480" s="319" t="s">
        <v>1278</v>
      </c>
      <c r="C480" s="316">
        <f ca="1">IFERROR(IF(TRUE,tqsn_2,'[4]1'!$A$1),0)</f>
        <v>0</v>
      </c>
      <c r="D480" s="317">
        <v>0</v>
      </c>
      <c r="E480" s="138">
        <v>0</v>
      </c>
      <c r="F480" s="318">
        <v>0</v>
      </c>
      <c r="G480" s="318">
        <v>0</v>
      </c>
      <c r="H480" s="313">
        <v>0</v>
      </c>
    </row>
    <row r="481" s="111" customFormat="1" ht="15" spans="1:8">
      <c r="A481" s="314" t="s">
        <v>1279</v>
      </c>
      <c r="B481" s="319" t="s">
        <v>1280</v>
      </c>
      <c r="C481" s="316">
        <f ca="1">IFERROR(IF(TRUE,tqsn_2,'[4]1'!$A$1),0)</f>
        <v>0</v>
      </c>
      <c r="D481" s="317">
        <v>0</v>
      </c>
      <c r="E481" s="138">
        <v>0</v>
      </c>
      <c r="F481" s="318">
        <v>0</v>
      </c>
      <c r="G481" s="318">
        <v>0</v>
      </c>
      <c r="H481" s="313">
        <v>0</v>
      </c>
    </row>
    <row r="482" s="111" customFormat="1" ht="15" spans="1:8">
      <c r="A482" s="314" t="s">
        <v>1281</v>
      </c>
      <c r="B482" s="319" t="s">
        <v>544</v>
      </c>
      <c r="C482" s="316">
        <f ca="1">IFERROR(IF(TRUE,tqsn_2,'[4]1'!$A$1),0)</f>
        <v>0</v>
      </c>
      <c r="D482" s="317">
        <v>60</v>
      </c>
      <c r="E482" s="138">
        <v>49</v>
      </c>
      <c r="F482" s="318">
        <v>0</v>
      </c>
      <c r="G482" s="318">
        <v>0.816666666666667</v>
      </c>
      <c r="H482" s="313">
        <v>49</v>
      </c>
    </row>
    <row r="483" s="111" customFormat="1" ht="15" spans="1:8">
      <c r="A483" s="314" t="s">
        <v>1282</v>
      </c>
      <c r="B483" s="319" t="s">
        <v>546</v>
      </c>
      <c r="C483" s="316">
        <f ca="1">IFERROR(IF(TRUE,tqsn_2,'[4]1'!$A$1),0)</f>
        <v>0</v>
      </c>
      <c r="D483" s="317">
        <v>0</v>
      </c>
      <c r="E483" s="138">
        <v>0</v>
      </c>
      <c r="F483" s="318">
        <v>0</v>
      </c>
      <c r="G483" s="318">
        <v>0</v>
      </c>
      <c r="H483" s="313">
        <v>0</v>
      </c>
    </row>
    <row r="484" s="111" customFormat="1" ht="15" spans="1:8">
      <c r="A484" s="314" t="s">
        <v>1283</v>
      </c>
      <c r="B484" s="319" t="s">
        <v>548</v>
      </c>
      <c r="C484" s="316">
        <f ca="1">IFERROR(IF(TRUE,tqsn_2,'[4]1'!$A$1),0)</f>
        <v>0</v>
      </c>
      <c r="D484" s="317">
        <v>0</v>
      </c>
      <c r="E484" s="138">
        <v>0</v>
      </c>
      <c r="F484" s="318">
        <v>0</v>
      </c>
      <c r="G484" s="318">
        <v>0</v>
      </c>
      <c r="H484" s="313">
        <v>0</v>
      </c>
    </row>
    <row r="485" s="111" customFormat="1" ht="15" spans="1:8">
      <c r="A485" s="314" t="s">
        <v>1284</v>
      </c>
      <c r="B485" s="319" t="s">
        <v>1285</v>
      </c>
      <c r="C485" s="316">
        <f ca="1">IFERROR(IF(TRUE,tqsn_2,'[4]1'!$A$1),0)</f>
        <v>0</v>
      </c>
      <c r="D485" s="317">
        <v>0</v>
      </c>
      <c r="E485" s="138">
        <v>0</v>
      </c>
      <c r="F485" s="318">
        <v>0</v>
      </c>
      <c r="G485" s="318">
        <v>0</v>
      </c>
      <c r="H485" s="313">
        <v>0</v>
      </c>
    </row>
    <row r="486" s="111" customFormat="1" ht="15" spans="1:8">
      <c r="A486" s="314" t="s">
        <v>1286</v>
      </c>
      <c r="B486" s="319" t="s">
        <v>1287</v>
      </c>
      <c r="C486" s="316">
        <f ca="1">IFERROR(IF(TRUE,tqsn_2,'[4]1'!$A$1),0)</f>
        <v>0</v>
      </c>
      <c r="D486" s="317">
        <v>0</v>
      </c>
      <c r="E486" s="138">
        <v>0</v>
      </c>
      <c r="F486" s="318">
        <v>0</v>
      </c>
      <c r="G486" s="318">
        <v>0</v>
      </c>
      <c r="H486" s="313">
        <v>0</v>
      </c>
    </row>
    <row r="487" s="111" customFormat="1" ht="15" spans="1:8">
      <c r="A487" s="314" t="s">
        <v>1288</v>
      </c>
      <c r="B487" s="319" t="s">
        <v>1289</v>
      </c>
      <c r="C487" s="316">
        <v>372</v>
      </c>
      <c r="D487" s="317">
        <v>374</v>
      </c>
      <c r="E487" s="138">
        <v>403</v>
      </c>
      <c r="F487" s="318">
        <v>1.08333333333333</v>
      </c>
      <c r="G487" s="318">
        <v>1.07754010695187</v>
      </c>
      <c r="H487" s="313">
        <v>403</v>
      </c>
    </row>
    <row r="488" s="111" customFormat="1" ht="15" spans="1:8">
      <c r="A488" s="314" t="s">
        <v>1290</v>
      </c>
      <c r="B488" s="319" t="s">
        <v>1291</v>
      </c>
      <c r="C488" s="316">
        <f ca="1">IFERROR(IF(TRUE,tqsn_2,'[4]1'!$A$1),0)</f>
        <v>0</v>
      </c>
      <c r="D488" s="317">
        <v>0</v>
      </c>
      <c r="E488" s="138">
        <v>0</v>
      </c>
      <c r="F488" s="318">
        <v>0</v>
      </c>
      <c r="G488" s="318">
        <v>0</v>
      </c>
      <c r="H488" s="313">
        <v>0</v>
      </c>
    </row>
    <row r="489" s="111" customFormat="1" ht="15" spans="1:8">
      <c r="A489" s="314" t="s">
        <v>1292</v>
      </c>
      <c r="B489" s="319" t="s">
        <v>1293</v>
      </c>
      <c r="C489" s="316">
        <f ca="1">IFERROR(IF(TRUE,tqsn_2,'[4]1'!$A$1),0)</f>
        <v>0</v>
      </c>
      <c r="D489" s="317">
        <v>0</v>
      </c>
      <c r="E489" s="138">
        <v>0</v>
      </c>
      <c r="F489" s="318">
        <v>0</v>
      </c>
      <c r="G489" s="318">
        <v>0</v>
      </c>
      <c r="H489" s="313">
        <v>0</v>
      </c>
    </row>
    <row r="490" s="111" customFormat="1" ht="15" spans="1:8">
      <c r="A490" s="314" t="s">
        <v>1294</v>
      </c>
      <c r="B490" s="319" t="s">
        <v>276</v>
      </c>
      <c r="C490" s="316">
        <f ca="1">IFERROR(IF(TRUE,tqsn_2,'[4]1'!$A$1),0)</f>
        <v>0</v>
      </c>
      <c r="D490" s="317">
        <v>21</v>
      </c>
      <c r="E490" s="138">
        <v>0</v>
      </c>
      <c r="F490" s="318">
        <v>0</v>
      </c>
      <c r="G490" s="318">
        <v>0</v>
      </c>
      <c r="H490" s="313">
        <v>0</v>
      </c>
    </row>
    <row r="491" s="111" customFormat="1" ht="15" spans="1:8">
      <c r="A491" s="314" t="s">
        <v>1295</v>
      </c>
      <c r="B491" s="319" t="s">
        <v>544</v>
      </c>
      <c r="C491" s="316">
        <v>260</v>
      </c>
      <c r="D491" s="317">
        <v>263</v>
      </c>
      <c r="E491" s="138">
        <v>250</v>
      </c>
      <c r="F491" s="318">
        <v>0.961538461538462</v>
      </c>
      <c r="G491" s="318">
        <v>0.950570342205323</v>
      </c>
      <c r="H491" s="313">
        <v>250</v>
      </c>
    </row>
    <row r="492" s="111" customFormat="1" ht="15" spans="1:8">
      <c r="A492" s="314" t="s">
        <v>1296</v>
      </c>
      <c r="B492" s="319" t="s">
        <v>546</v>
      </c>
      <c r="C492" s="316">
        <f ca="1">IFERROR(IF(TRUE,tqsn_2,'[4]1'!$A$1),0)</f>
        <v>0</v>
      </c>
      <c r="D492" s="317">
        <v>0</v>
      </c>
      <c r="E492" s="138">
        <v>0</v>
      </c>
      <c r="F492" s="318">
        <v>0</v>
      </c>
      <c r="G492" s="318">
        <v>0</v>
      </c>
      <c r="H492" s="313">
        <v>0</v>
      </c>
    </row>
    <row r="493" s="111" customFormat="1" ht="15" spans="1:8">
      <c r="A493" s="314" t="s">
        <v>1297</v>
      </c>
      <c r="B493" s="319" t="s">
        <v>548</v>
      </c>
      <c r="C493" s="316">
        <f ca="1">IFERROR(IF(TRUE,tqsn_2,'[4]1'!$A$1),0)</f>
        <v>0</v>
      </c>
      <c r="D493" s="317">
        <v>0</v>
      </c>
      <c r="E493" s="138">
        <v>0</v>
      </c>
      <c r="F493" s="318">
        <v>0</v>
      </c>
      <c r="G493" s="318">
        <v>0</v>
      </c>
      <c r="H493" s="313">
        <v>0</v>
      </c>
    </row>
    <row r="494" s="111" customFormat="1" ht="15" spans="1:8">
      <c r="A494" s="314" t="s">
        <v>1298</v>
      </c>
      <c r="B494" s="319" t="s">
        <v>1299</v>
      </c>
      <c r="C494" s="316">
        <f ca="1">IFERROR(IF(TRUE,tqsn_2,'[4]1'!$A$1),0)</f>
        <v>0</v>
      </c>
      <c r="D494" s="317">
        <v>0</v>
      </c>
      <c r="E494" s="138">
        <v>0</v>
      </c>
      <c r="F494" s="318">
        <v>0</v>
      </c>
      <c r="G494" s="318">
        <v>0</v>
      </c>
      <c r="H494" s="313">
        <v>0</v>
      </c>
    </row>
    <row r="495" s="111" customFormat="1" ht="15" spans="1:8">
      <c r="A495" s="314" t="s">
        <v>1300</v>
      </c>
      <c r="B495" s="319" t="s">
        <v>1301</v>
      </c>
      <c r="C495" s="316">
        <v>43</v>
      </c>
      <c r="D495" s="317">
        <v>43</v>
      </c>
      <c r="E495" s="138">
        <v>71</v>
      </c>
      <c r="F495" s="318">
        <v>1.65116279069767</v>
      </c>
      <c r="G495" s="318">
        <v>1.65116279069767</v>
      </c>
      <c r="H495" s="313">
        <v>71</v>
      </c>
    </row>
    <row r="496" s="111" customFormat="1" ht="15" spans="1:8">
      <c r="A496" s="314" t="s">
        <v>1302</v>
      </c>
      <c r="B496" s="319" t="s">
        <v>1303</v>
      </c>
      <c r="C496" s="316">
        <v>95</v>
      </c>
      <c r="D496" s="317">
        <v>96</v>
      </c>
      <c r="E496" s="138">
        <v>131</v>
      </c>
      <c r="F496" s="318">
        <v>1.37894736842105</v>
      </c>
      <c r="G496" s="318">
        <v>1.36458333333333</v>
      </c>
      <c r="H496" s="313">
        <v>131</v>
      </c>
    </row>
    <row r="497" s="111" customFormat="1" ht="15" spans="1:8">
      <c r="A497" s="314" t="s">
        <v>1304</v>
      </c>
      <c r="B497" s="319" t="s">
        <v>1305</v>
      </c>
      <c r="C497" s="316">
        <f ca="1">IFERROR(IF(TRUE,tqsn_2,'[4]1'!$A$1),0)</f>
        <v>0</v>
      </c>
      <c r="D497" s="317">
        <v>0</v>
      </c>
      <c r="E497" s="138">
        <v>0</v>
      </c>
      <c r="F497" s="318">
        <v>0</v>
      </c>
      <c r="G497" s="318">
        <v>0</v>
      </c>
      <c r="H497" s="313">
        <v>0</v>
      </c>
    </row>
    <row r="498" s="111" customFormat="1" ht="15" spans="1:8">
      <c r="A498" s="314" t="s">
        <v>1306</v>
      </c>
      <c r="B498" s="319" t="s">
        <v>639</v>
      </c>
      <c r="C498" s="316">
        <f ca="1">IFERROR(IF(TRUE,tqsn_2,'[4]1'!$A$1),0)</f>
        <v>0</v>
      </c>
      <c r="D498" s="317">
        <v>0</v>
      </c>
      <c r="E498" s="138">
        <v>0</v>
      </c>
      <c r="F498" s="318">
        <v>0</v>
      </c>
      <c r="G498" s="318">
        <v>0</v>
      </c>
      <c r="H498" s="313">
        <v>0</v>
      </c>
    </row>
    <row r="499" s="111" customFormat="1" ht="15" spans="1:8">
      <c r="A499" s="314" t="s">
        <v>1307</v>
      </c>
      <c r="B499" s="319" t="s">
        <v>1308</v>
      </c>
      <c r="C499" s="316">
        <v>275</v>
      </c>
      <c r="D499" s="317">
        <v>269</v>
      </c>
      <c r="E499" s="138">
        <v>283</v>
      </c>
      <c r="F499" s="318">
        <v>1.02909090909091</v>
      </c>
      <c r="G499" s="318">
        <v>1.05204460966543</v>
      </c>
      <c r="H499" s="313">
        <v>283</v>
      </c>
    </row>
    <row r="500" s="111" customFormat="1" ht="15" spans="1:8">
      <c r="A500" s="314" t="s">
        <v>1309</v>
      </c>
      <c r="B500" s="319" t="s">
        <v>1310</v>
      </c>
      <c r="C500" s="316">
        <f ca="1">IFERROR(IF(TRUE,tqsn_2,'[4]1'!$A$1),0)</f>
        <v>0</v>
      </c>
      <c r="D500" s="317">
        <v>0</v>
      </c>
      <c r="E500" s="138">
        <v>0</v>
      </c>
      <c r="F500" s="318">
        <v>0</v>
      </c>
      <c r="G500" s="318">
        <v>0</v>
      </c>
      <c r="H500" s="313">
        <v>0</v>
      </c>
    </row>
    <row r="501" s="111" customFormat="1" ht="15" spans="1:8">
      <c r="A501" s="314" t="s">
        <v>1311</v>
      </c>
      <c r="B501" s="319" t="s">
        <v>1312</v>
      </c>
      <c r="C501" s="316">
        <f ca="1">IFERROR(IF(TRUE,tqsn_2,'[4]1'!$A$1),0)</f>
        <v>0</v>
      </c>
      <c r="D501" s="317">
        <v>0</v>
      </c>
      <c r="E501" s="138">
        <v>0</v>
      </c>
      <c r="F501" s="318">
        <v>0</v>
      </c>
      <c r="G501" s="318">
        <v>0</v>
      </c>
      <c r="H501" s="313">
        <v>0</v>
      </c>
    </row>
    <row r="502" s="111" customFormat="1" ht="15" spans="1:8">
      <c r="A502" s="314" t="s">
        <v>1313</v>
      </c>
      <c r="B502" s="319" t="s">
        <v>1314</v>
      </c>
      <c r="C502" s="316">
        <f ca="1">IFERROR(IF(TRUE,tqsn_2,'[4]1'!$A$1),0)</f>
        <v>0</v>
      </c>
      <c r="D502" s="317">
        <v>0</v>
      </c>
      <c r="E502" s="138">
        <v>0</v>
      </c>
      <c r="F502" s="318">
        <v>0</v>
      </c>
      <c r="G502" s="318">
        <v>0</v>
      </c>
      <c r="H502" s="313">
        <v>0</v>
      </c>
    </row>
    <row r="503" s="111" customFormat="1" ht="15" spans="1:8">
      <c r="A503" s="314" t="s">
        <v>1315</v>
      </c>
      <c r="B503" s="319" t="s">
        <v>1316</v>
      </c>
      <c r="C503" s="316">
        <f ca="1">IFERROR(IF(TRUE,tqsn_2,'[4]1'!$A$1),0)</f>
        <v>0</v>
      </c>
      <c r="D503" s="317">
        <v>0</v>
      </c>
      <c r="E503" s="138">
        <v>0</v>
      </c>
      <c r="F503" s="318">
        <v>0</v>
      </c>
      <c r="G503" s="318">
        <v>0</v>
      </c>
      <c r="H503" s="313">
        <v>0</v>
      </c>
    </row>
    <row r="504" s="111" customFormat="1" ht="15" spans="1:8">
      <c r="A504" s="314" t="s">
        <v>1317</v>
      </c>
      <c r="B504" s="319" t="s">
        <v>1318</v>
      </c>
      <c r="C504" s="316">
        <f ca="1">IFERROR(IF(TRUE,tqsn_2,'[4]1'!$A$1),0)</f>
        <v>0</v>
      </c>
      <c r="D504" s="317">
        <v>0</v>
      </c>
      <c r="E504" s="138">
        <v>0</v>
      </c>
      <c r="F504" s="318">
        <v>0</v>
      </c>
      <c r="G504" s="318">
        <v>0</v>
      </c>
      <c r="H504" s="313">
        <v>0</v>
      </c>
    </row>
    <row r="505" s="111" customFormat="1" ht="15" spans="1:8">
      <c r="A505" s="314" t="s">
        <v>1319</v>
      </c>
      <c r="B505" s="319" t="s">
        <v>1320</v>
      </c>
      <c r="C505" s="316">
        <f ca="1">IFERROR(IF(TRUE,tqsn_2,'[4]1'!$A$1),0)</f>
        <v>0</v>
      </c>
      <c r="D505" s="317">
        <v>0</v>
      </c>
      <c r="E505" s="138">
        <v>0</v>
      </c>
      <c r="F505" s="318">
        <v>0</v>
      </c>
      <c r="G505" s="318">
        <v>0</v>
      </c>
      <c r="H505" s="313">
        <v>0</v>
      </c>
    </row>
    <row r="506" s="111" customFormat="1" ht="15" spans="1:8">
      <c r="A506" s="314" t="s">
        <v>1321</v>
      </c>
      <c r="B506" s="319" t="s">
        <v>1322</v>
      </c>
      <c r="C506" s="316">
        <f ca="1">IFERROR(IF(TRUE,tqsn_2,'[4]1'!$A$1),0)</f>
        <v>0</v>
      </c>
      <c r="D506" s="317">
        <v>0</v>
      </c>
      <c r="E506" s="138">
        <v>0</v>
      </c>
      <c r="F506" s="318">
        <v>0</v>
      </c>
      <c r="G506" s="318">
        <v>0</v>
      </c>
      <c r="H506" s="313">
        <v>0</v>
      </c>
    </row>
    <row r="507" s="111" customFormat="1" ht="15" spans="1:8">
      <c r="A507" s="314" t="s">
        <v>1323</v>
      </c>
      <c r="B507" s="319" t="s">
        <v>550</v>
      </c>
      <c r="C507" s="316">
        <f ca="1">IFERROR(IF(TRUE,tqsn_2,'[4]1'!$A$1),0)</f>
        <v>0</v>
      </c>
      <c r="D507" s="317">
        <v>0</v>
      </c>
      <c r="E507" s="138">
        <v>0</v>
      </c>
      <c r="F507" s="318">
        <v>0</v>
      </c>
      <c r="G507" s="318">
        <v>0</v>
      </c>
      <c r="H507" s="313">
        <v>0</v>
      </c>
    </row>
    <row r="508" s="111" customFormat="1" ht="15" spans="1:8">
      <c r="A508" s="314" t="s">
        <v>1324</v>
      </c>
      <c r="B508" s="319" t="s">
        <v>1325</v>
      </c>
      <c r="C508" s="316">
        <v>115</v>
      </c>
      <c r="D508" s="317">
        <v>285</v>
      </c>
      <c r="E508" s="138">
        <v>158</v>
      </c>
      <c r="F508" s="318">
        <v>1.37391304347826</v>
      </c>
      <c r="G508" s="318">
        <v>0.554385964912281</v>
      </c>
      <c r="H508" s="313">
        <v>158</v>
      </c>
    </row>
    <row r="509" s="111" customFormat="1" ht="15" spans="1:8">
      <c r="A509" s="314" t="s">
        <v>1326</v>
      </c>
      <c r="B509" s="319" t="s">
        <v>544</v>
      </c>
      <c r="C509" s="316">
        <v>256</v>
      </c>
      <c r="D509" s="317">
        <v>287</v>
      </c>
      <c r="E509" s="138">
        <v>255</v>
      </c>
      <c r="F509" s="318">
        <v>0.99609375</v>
      </c>
      <c r="G509" s="318">
        <v>0.888501742160279</v>
      </c>
      <c r="H509" s="313">
        <v>255</v>
      </c>
    </row>
    <row r="510" s="111" customFormat="1" ht="15" spans="1:8">
      <c r="A510" s="314" t="s">
        <v>1327</v>
      </c>
      <c r="B510" s="319" t="s">
        <v>546</v>
      </c>
      <c r="C510" s="316">
        <v>106</v>
      </c>
      <c r="D510" s="317">
        <v>62</v>
      </c>
      <c r="E510" s="138">
        <v>6</v>
      </c>
      <c r="F510" s="318">
        <v>0.0566037735849057</v>
      </c>
      <c r="G510" s="318">
        <v>0.0967741935483871</v>
      </c>
      <c r="H510" s="313">
        <v>6</v>
      </c>
    </row>
    <row r="511" s="111" customFormat="1" ht="15" spans="1:8">
      <c r="A511" s="314" t="s">
        <v>1328</v>
      </c>
      <c r="B511" s="319" t="s">
        <v>548</v>
      </c>
      <c r="C511" s="316">
        <f ca="1">IFERROR(IF(TRUE,tqsn_2,'[4]1'!$A$1),0)</f>
        <v>0</v>
      </c>
      <c r="D511" s="317">
        <v>0</v>
      </c>
      <c r="E511" s="138">
        <v>0</v>
      </c>
      <c r="F511" s="318">
        <v>0</v>
      </c>
      <c r="G511" s="318">
        <v>0</v>
      </c>
      <c r="H511" s="313">
        <v>0</v>
      </c>
    </row>
    <row r="512" s="111" customFormat="1" ht="15" spans="1:8">
      <c r="A512" s="314" t="s">
        <v>1329</v>
      </c>
      <c r="B512" s="319" t="s">
        <v>1330</v>
      </c>
      <c r="C512" s="316">
        <f ca="1">IFERROR(IF(TRUE,tqsn_2,'[4]1'!$A$1),0)</f>
        <v>0</v>
      </c>
      <c r="D512" s="317">
        <v>0</v>
      </c>
      <c r="E512" s="138">
        <v>0</v>
      </c>
      <c r="F512" s="318">
        <v>0</v>
      </c>
      <c r="G512" s="318">
        <v>0</v>
      </c>
      <c r="H512" s="313">
        <v>0</v>
      </c>
    </row>
    <row r="513" s="111" customFormat="1" ht="15" spans="1:8">
      <c r="A513" s="314" t="s">
        <v>1331</v>
      </c>
      <c r="B513" s="319" t="s">
        <v>1332</v>
      </c>
      <c r="C513" s="316">
        <f ca="1">IFERROR(IF(TRUE,tqsn_2,'[4]1'!$A$1),0)</f>
        <v>0</v>
      </c>
      <c r="D513" s="317">
        <v>0</v>
      </c>
      <c r="E513" s="138">
        <v>0</v>
      </c>
      <c r="F513" s="318">
        <v>0</v>
      </c>
      <c r="G513" s="318">
        <v>0</v>
      </c>
      <c r="H513" s="313">
        <v>0</v>
      </c>
    </row>
    <row r="514" s="111" customFormat="1" ht="15" spans="1:8">
      <c r="A514" s="314" t="s">
        <v>1333</v>
      </c>
      <c r="B514" s="319" t="s">
        <v>1334</v>
      </c>
      <c r="C514" s="316">
        <f ca="1">IFERROR(IF(TRUE,tqsn_2,'[4]1'!$A$1),0)</f>
        <v>0</v>
      </c>
      <c r="D514" s="317">
        <v>8</v>
      </c>
      <c r="E514" s="138">
        <v>0</v>
      </c>
      <c r="F514" s="318">
        <v>0</v>
      </c>
      <c r="G514" s="318">
        <v>0</v>
      </c>
      <c r="H514" s="313">
        <v>0</v>
      </c>
    </row>
    <row r="515" s="111" customFormat="1" ht="15" spans="1:8">
      <c r="A515" s="314" t="s">
        <v>1335</v>
      </c>
      <c r="B515" s="319" t="s">
        <v>1336</v>
      </c>
      <c r="C515" s="316"/>
      <c r="D515" s="317">
        <v>899</v>
      </c>
      <c r="E515" s="138">
        <v>324</v>
      </c>
      <c r="F515" s="318">
        <v>0</v>
      </c>
      <c r="G515" s="318">
        <v>0.360400444938821</v>
      </c>
      <c r="H515" s="313">
        <v>324</v>
      </c>
    </row>
    <row r="516" s="111" customFormat="1" ht="15" spans="1:8">
      <c r="A516" s="314" t="s">
        <v>1337</v>
      </c>
      <c r="B516" s="319" t="s">
        <v>1338</v>
      </c>
      <c r="C516" s="316"/>
      <c r="D516" s="317">
        <v>19</v>
      </c>
      <c r="E516" s="138">
        <v>0</v>
      </c>
      <c r="F516" s="318">
        <v>0</v>
      </c>
      <c r="G516" s="318">
        <v>0</v>
      </c>
      <c r="H516" s="313"/>
    </row>
    <row r="517" s="111" customFormat="1" ht="15" spans="1:8">
      <c r="A517" s="314" t="s">
        <v>1339</v>
      </c>
      <c r="B517" s="319" t="s">
        <v>1340</v>
      </c>
      <c r="C517" s="316">
        <v>117</v>
      </c>
      <c r="D517" s="317">
        <v>127</v>
      </c>
      <c r="E517" s="138">
        <v>149</v>
      </c>
      <c r="F517" s="318">
        <v>1.27350427350427</v>
      </c>
      <c r="G517" s="318">
        <v>1.17322834645669</v>
      </c>
      <c r="H517" s="313">
        <v>149</v>
      </c>
    </row>
    <row r="518" s="111" customFormat="1" ht="15" spans="1:8">
      <c r="A518" s="314" t="s">
        <v>1341</v>
      </c>
      <c r="B518" s="319" t="s">
        <v>1342</v>
      </c>
      <c r="C518" s="316">
        <v>11615</v>
      </c>
      <c r="D518" s="317">
        <v>11574</v>
      </c>
      <c r="E518" s="138">
        <v>12830</v>
      </c>
      <c r="F518" s="318">
        <v>1.10460611278519</v>
      </c>
      <c r="G518" s="318">
        <v>1.1085190945222</v>
      </c>
      <c r="H518" s="313">
        <v>12830</v>
      </c>
    </row>
    <row r="519" s="111" customFormat="1" ht="15" spans="1:8">
      <c r="A519" s="314" t="s">
        <v>1343</v>
      </c>
      <c r="B519" s="319" t="s">
        <v>1344</v>
      </c>
      <c r="C519" s="316">
        <f ca="1">IFERROR(IF(TRUE,tqsn_2,'[4]1'!$A$1),0)</f>
        <v>0</v>
      </c>
      <c r="D519" s="317">
        <v>0</v>
      </c>
      <c r="E519" s="138">
        <v>0</v>
      </c>
      <c r="F519" s="318">
        <v>0</v>
      </c>
      <c r="G519" s="318">
        <v>0</v>
      </c>
      <c r="H519" s="313">
        <v>0</v>
      </c>
    </row>
    <row r="520" s="111" customFormat="1" ht="15" spans="1:8">
      <c r="A520" s="314" t="s">
        <v>1345</v>
      </c>
      <c r="B520" s="319" t="s">
        <v>1346</v>
      </c>
      <c r="C520" s="316">
        <v>23300</v>
      </c>
      <c r="D520" s="317">
        <v>20600</v>
      </c>
      <c r="E520" s="138">
        <v>23500</v>
      </c>
      <c r="F520" s="318">
        <v>1.00858369098712</v>
      </c>
      <c r="G520" s="318">
        <v>1.14077669902913</v>
      </c>
      <c r="H520" s="313">
        <v>23500</v>
      </c>
    </row>
    <row r="521" s="111" customFormat="1" ht="15" spans="1:8">
      <c r="A521" s="314" t="s">
        <v>1347</v>
      </c>
      <c r="B521" s="319" t="s">
        <v>1348</v>
      </c>
      <c r="C521" s="316">
        <v>3000</v>
      </c>
      <c r="D521" s="317">
        <v>1700</v>
      </c>
      <c r="E521" s="138">
        <v>3000</v>
      </c>
      <c r="F521" s="318">
        <v>1</v>
      </c>
      <c r="G521" s="318">
        <v>1.76470588235294</v>
      </c>
      <c r="H521" s="313">
        <v>3000</v>
      </c>
    </row>
    <row r="522" s="111" customFormat="1" ht="15" spans="1:8">
      <c r="A522" s="314" t="s">
        <v>1349</v>
      </c>
      <c r="B522" s="319" t="s">
        <v>1350</v>
      </c>
      <c r="C522" s="316">
        <v>11250</v>
      </c>
      <c r="D522" s="317">
        <v>4600</v>
      </c>
      <c r="E522" s="138">
        <v>10184</v>
      </c>
      <c r="F522" s="318">
        <v>0.905244444444444</v>
      </c>
      <c r="G522" s="318">
        <v>2.21391304347826</v>
      </c>
      <c r="H522" s="313">
        <v>10184</v>
      </c>
    </row>
    <row r="523" s="111" customFormat="1" ht="15" spans="1:8">
      <c r="A523" s="314" t="s">
        <v>1351</v>
      </c>
      <c r="B523" s="319" t="s">
        <v>1352</v>
      </c>
      <c r="C523" s="316">
        <f ca="1">IFERROR(IF(TRUE,tqsn_2,'[4]1'!$A$1),0)</f>
        <v>0</v>
      </c>
      <c r="D523" s="317">
        <v>0</v>
      </c>
      <c r="E523" s="138">
        <v>0</v>
      </c>
      <c r="F523" s="318">
        <v>0</v>
      </c>
      <c r="G523" s="318">
        <v>0</v>
      </c>
      <c r="H523" s="313">
        <v>0</v>
      </c>
    </row>
    <row r="524" s="111" customFormat="1" ht="15" spans="1:8">
      <c r="A524" s="314" t="s">
        <v>1353</v>
      </c>
      <c r="B524" s="319" t="s">
        <v>1354</v>
      </c>
      <c r="C524" s="316">
        <f ca="1">IFERROR(IF(TRUE,tqsn_2,'[4]1'!$A$1),0)</f>
        <v>0</v>
      </c>
      <c r="D524" s="317">
        <v>0</v>
      </c>
      <c r="E524" s="138">
        <v>0</v>
      </c>
      <c r="F524" s="318">
        <v>0</v>
      </c>
      <c r="G524" s="318">
        <v>0</v>
      </c>
      <c r="H524" s="313">
        <v>0</v>
      </c>
    </row>
    <row r="525" s="111" customFormat="1" ht="15" spans="1:8">
      <c r="A525" s="314" t="s">
        <v>1355</v>
      </c>
      <c r="B525" s="319" t="s">
        <v>1356</v>
      </c>
      <c r="C525" s="316">
        <f ca="1">IFERROR(IF(TRUE,tqsn_2,'[4]1'!$A$1),0)</f>
        <v>0</v>
      </c>
      <c r="D525" s="317">
        <v>0</v>
      </c>
      <c r="E525" s="138">
        <v>0</v>
      </c>
      <c r="F525" s="318">
        <v>0</v>
      </c>
      <c r="G525" s="318">
        <v>0</v>
      </c>
      <c r="H525" s="313">
        <v>0</v>
      </c>
    </row>
    <row r="526" s="111" customFormat="1" ht="15" spans="1:8">
      <c r="A526" s="314" t="s">
        <v>1357</v>
      </c>
      <c r="B526" s="319" t="s">
        <v>1358</v>
      </c>
      <c r="C526" s="316">
        <v>60</v>
      </c>
      <c r="D526" s="317">
        <v>0</v>
      </c>
      <c r="E526" s="138">
        <v>0</v>
      </c>
      <c r="F526" s="318">
        <v>0</v>
      </c>
      <c r="G526" s="318">
        <v>0</v>
      </c>
      <c r="H526" s="313">
        <v>0</v>
      </c>
    </row>
    <row r="527" s="111" customFormat="1" ht="15" spans="1:8">
      <c r="A527" s="314" t="s">
        <v>1359</v>
      </c>
      <c r="B527" s="319" t="s">
        <v>1360</v>
      </c>
      <c r="C527" s="316">
        <f ca="1">IFERROR(IF(TRUE,tqsn_2,'[4]1'!$A$1),0)</f>
        <v>0</v>
      </c>
      <c r="D527" s="317">
        <v>0</v>
      </c>
      <c r="E527" s="138">
        <v>0</v>
      </c>
      <c r="F527" s="318">
        <v>0</v>
      </c>
      <c r="G527" s="318">
        <v>0</v>
      </c>
      <c r="H527" s="313">
        <v>0</v>
      </c>
    </row>
    <row r="528" s="111" customFormat="1" ht="15" spans="1:8">
      <c r="A528" s="314" t="s">
        <v>1361</v>
      </c>
      <c r="B528" s="319" t="s">
        <v>1362</v>
      </c>
      <c r="C528" s="316">
        <f ca="1">IFERROR(IF(TRUE,tqsn_2,'[4]1'!$A$1),0)</f>
        <v>0</v>
      </c>
      <c r="D528" s="317">
        <v>0</v>
      </c>
      <c r="E528" s="138">
        <v>0</v>
      </c>
      <c r="F528" s="318">
        <v>0</v>
      </c>
      <c r="G528" s="318">
        <v>0</v>
      </c>
      <c r="H528" s="313">
        <v>0</v>
      </c>
    </row>
    <row r="529" s="111" customFormat="1" ht="15" spans="1:8">
      <c r="A529" s="314" t="s">
        <v>1363</v>
      </c>
      <c r="B529" s="319" t="s">
        <v>1364</v>
      </c>
      <c r="C529" s="316">
        <f ca="1">IFERROR(IF(TRUE,tqsn_2,'[4]1'!$A$1),0)</f>
        <v>0</v>
      </c>
      <c r="D529" s="317">
        <v>0</v>
      </c>
      <c r="E529" s="138">
        <v>0</v>
      </c>
      <c r="F529" s="318">
        <v>0</v>
      </c>
      <c r="G529" s="318">
        <v>0</v>
      </c>
      <c r="H529" s="313">
        <v>0</v>
      </c>
    </row>
    <row r="530" s="111" customFormat="1" ht="15" spans="1:8">
      <c r="A530" s="314" t="s">
        <v>1365</v>
      </c>
      <c r="B530" s="319" t="s">
        <v>1366</v>
      </c>
      <c r="C530" s="316">
        <f ca="1">IFERROR(IF(TRUE,tqsn_2,'[4]1'!$A$1),0)</f>
        <v>0</v>
      </c>
      <c r="D530" s="317">
        <v>0</v>
      </c>
      <c r="E530" s="138">
        <v>0</v>
      </c>
      <c r="F530" s="318">
        <v>0</v>
      </c>
      <c r="G530" s="318">
        <v>0</v>
      </c>
      <c r="H530" s="313">
        <v>0</v>
      </c>
    </row>
    <row r="531" s="111" customFormat="1" ht="15" spans="1:8">
      <c r="A531" s="314" t="s">
        <v>1367</v>
      </c>
      <c r="B531" s="319" t="s">
        <v>1368</v>
      </c>
      <c r="C531" s="316">
        <f ca="1">IFERROR(IF(TRUE,tqsn_2,'[4]1'!$A$1),0)</f>
        <v>0</v>
      </c>
      <c r="D531" s="317">
        <v>0</v>
      </c>
      <c r="E531" s="138">
        <v>0</v>
      </c>
      <c r="F531" s="318">
        <v>0</v>
      </c>
      <c r="G531" s="318">
        <v>0</v>
      </c>
      <c r="H531" s="313">
        <v>0</v>
      </c>
    </row>
    <row r="532" s="111" customFormat="1" ht="15" spans="1:8">
      <c r="A532" s="314" t="s">
        <v>1369</v>
      </c>
      <c r="B532" s="319" t="s">
        <v>1370</v>
      </c>
      <c r="C532" s="316">
        <f ca="1">IFERROR(IF(TRUE,tqsn_2,'[4]1'!$A$1),0)</f>
        <v>0</v>
      </c>
      <c r="D532" s="317">
        <v>0</v>
      </c>
      <c r="E532" s="138">
        <v>0</v>
      </c>
      <c r="F532" s="318">
        <v>0</v>
      </c>
      <c r="G532" s="318">
        <v>0</v>
      </c>
      <c r="H532" s="313">
        <v>0</v>
      </c>
    </row>
    <row r="533" s="111" customFormat="1" ht="15" spans="1:8">
      <c r="A533" s="314" t="s">
        <v>1371</v>
      </c>
      <c r="B533" s="319" t="s">
        <v>1372</v>
      </c>
      <c r="C533" s="316">
        <f ca="1">IFERROR(IF(TRUE,tqsn_2,'[4]1'!$A$1),0)</f>
        <v>0</v>
      </c>
      <c r="D533" s="317">
        <v>0</v>
      </c>
      <c r="E533" s="138">
        <v>0</v>
      </c>
      <c r="F533" s="318">
        <v>0</v>
      </c>
      <c r="G533" s="318">
        <v>0</v>
      </c>
      <c r="H533" s="313">
        <v>0</v>
      </c>
    </row>
    <row r="534" s="111" customFormat="1" ht="15" spans="1:8">
      <c r="A534" s="314" t="s">
        <v>1373</v>
      </c>
      <c r="B534" s="319" t="s">
        <v>1374</v>
      </c>
      <c r="C534" s="316">
        <v>1239</v>
      </c>
      <c r="D534" s="317">
        <v>1687</v>
      </c>
      <c r="E534" s="138">
        <v>1148</v>
      </c>
      <c r="F534" s="318">
        <v>0.926553672316384</v>
      </c>
      <c r="G534" s="318">
        <v>0.680497925311203</v>
      </c>
      <c r="H534" s="313">
        <v>1148</v>
      </c>
    </row>
    <row r="535" s="111" customFormat="1" ht="15" spans="1:8">
      <c r="A535" s="314" t="s">
        <v>1375</v>
      </c>
      <c r="B535" s="319" t="s">
        <v>1376</v>
      </c>
      <c r="C535" s="316">
        <v>1350</v>
      </c>
      <c r="D535" s="317">
        <v>1328</v>
      </c>
      <c r="E535" s="138">
        <v>1450</v>
      </c>
      <c r="F535" s="318">
        <v>1.07407407407407</v>
      </c>
      <c r="G535" s="318">
        <v>1.09186746987952</v>
      </c>
      <c r="H535" s="313">
        <v>1450</v>
      </c>
    </row>
    <row r="536" s="111" customFormat="1" ht="15" spans="1:8">
      <c r="A536" s="314" t="s">
        <v>1377</v>
      </c>
      <c r="B536" s="319" t="s">
        <v>1378</v>
      </c>
      <c r="C536" s="316">
        <f ca="1">IFERROR(IF(TRUE,tqsn_2,'[4]1'!$A$1),0)</f>
        <v>0</v>
      </c>
      <c r="D536" s="317">
        <v>0</v>
      </c>
      <c r="E536" s="138">
        <v>0</v>
      </c>
      <c r="F536" s="318">
        <v>0</v>
      </c>
      <c r="G536" s="318">
        <v>0</v>
      </c>
      <c r="H536" s="313">
        <v>0</v>
      </c>
    </row>
    <row r="537" s="111" customFormat="1" ht="15" spans="1:8">
      <c r="A537" s="314" t="s">
        <v>1379</v>
      </c>
      <c r="B537" s="319" t="s">
        <v>1380</v>
      </c>
      <c r="C537" s="316">
        <v>167</v>
      </c>
      <c r="D537" s="317">
        <v>260</v>
      </c>
      <c r="E537" s="138">
        <v>180</v>
      </c>
      <c r="F537" s="318">
        <v>1.07784431137725</v>
      </c>
      <c r="G537" s="318">
        <v>0.692307692307692</v>
      </c>
      <c r="H537" s="313">
        <v>180</v>
      </c>
    </row>
    <row r="538" s="111" customFormat="1" ht="15" spans="1:8">
      <c r="A538" s="314" t="s">
        <v>1381</v>
      </c>
      <c r="B538" s="319" t="s">
        <v>1382</v>
      </c>
      <c r="C538" s="316">
        <v>721</v>
      </c>
      <c r="D538" s="317">
        <v>712</v>
      </c>
      <c r="E538" s="138">
        <v>780</v>
      </c>
      <c r="F538" s="318">
        <v>1.08183079056865</v>
      </c>
      <c r="G538" s="318">
        <v>1.09550561797753</v>
      </c>
      <c r="H538" s="313">
        <v>780</v>
      </c>
    </row>
    <row r="539" s="111" customFormat="1" ht="15" spans="1:8">
      <c r="A539" s="314" t="s">
        <v>1383</v>
      </c>
      <c r="B539" s="319" t="s">
        <v>1384</v>
      </c>
      <c r="C539" s="316">
        <f ca="1">IFERROR(IF(TRUE,tqsn_2,'[4]1'!$A$1),0)</f>
        <v>0</v>
      </c>
      <c r="D539" s="317">
        <v>0</v>
      </c>
      <c r="E539" s="138">
        <v>0</v>
      </c>
      <c r="F539" s="318">
        <v>0</v>
      </c>
      <c r="G539" s="318">
        <v>0</v>
      </c>
      <c r="H539" s="313">
        <v>0</v>
      </c>
    </row>
    <row r="540" s="111" customFormat="1" ht="15" spans="1:8">
      <c r="A540" s="314" t="s">
        <v>1385</v>
      </c>
      <c r="B540" s="319" t="s">
        <v>1386</v>
      </c>
      <c r="C540" s="316">
        <v>32</v>
      </c>
      <c r="D540" s="317">
        <v>76</v>
      </c>
      <c r="E540" s="138">
        <v>0</v>
      </c>
      <c r="F540" s="318">
        <v>0</v>
      </c>
      <c r="G540" s="318">
        <v>0</v>
      </c>
      <c r="H540" s="313">
        <v>0</v>
      </c>
    </row>
    <row r="541" s="111" customFormat="1" ht="15" spans="1:8">
      <c r="A541" s="314" t="s">
        <v>1387</v>
      </c>
      <c r="B541" s="319" t="s">
        <v>1388</v>
      </c>
      <c r="C541" s="316">
        <v>16</v>
      </c>
      <c r="D541" s="317">
        <v>0</v>
      </c>
      <c r="E541" s="138">
        <v>0</v>
      </c>
      <c r="F541" s="318">
        <v>0</v>
      </c>
      <c r="G541" s="318">
        <v>0</v>
      </c>
      <c r="H541" s="313">
        <v>0</v>
      </c>
    </row>
    <row r="542" s="111" customFormat="1" ht="15" spans="1:8">
      <c r="A542" s="314" t="s">
        <v>1389</v>
      </c>
      <c r="B542" s="319" t="s">
        <v>1390</v>
      </c>
      <c r="C542" s="316">
        <v>3963</v>
      </c>
      <c r="D542" s="317">
        <v>4279</v>
      </c>
      <c r="E542" s="138">
        <v>4003</v>
      </c>
      <c r="F542" s="318">
        <v>1.01009336361342</v>
      </c>
      <c r="G542" s="318">
        <v>0.935498948352419</v>
      </c>
      <c r="H542" s="313">
        <v>4003</v>
      </c>
    </row>
    <row r="543" s="111" customFormat="1" ht="15" spans="1:8">
      <c r="A543" s="314" t="s">
        <v>1391</v>
      </c>
      <c r="B543" s="319" t="s">
        <v>1392</v>
      </c>
      <c r="C543" s="316">
        <v>51</v>
      </c>
      <c r="D543" s="317">
        <v>60</v>
      </c>
      <c r="E543" s="138">
        <v>398</v>
      </c>
      <c r="F543" s="318">
        <v>7.80392156862745</v>
      </c>
      <c r="G543" s="318">
        <v>6.63333333333333</v>
      </c>
      <c r="H543" s="313">
        <v>398</v>
      </c>
    </row>
    <row r="544" s="111" customFormat="1" ht="15" spans="1:8">
      <c r="A544" s="314" t="s">
        <v>1393</v>
      </c>
      <c r="B544" s="319" t="s">
        <v>1394</v>
      </c>
      <c r="C544" s="316">
        <f ca="1">IFERROR(IF(TRUE,tqsn_2,'[4]1'!$A$1),0)</f>
        <v>0</v>
      </c>
      <c r="D544" s="317">
        <v>0</v>
      </c>
      <c r="E544" s="138">
        <v>0</v>
      </c>
      <c r="F544" s="318">
        <v>0</v>
      </c>
      <c r="G544" s="318">
        <v>0</v>
      </c>
      <c r="H544" s="313">
        <v>0</v>
      </c>
    </row>
    <row r="545" s="111" customFormat="1" ht="15" spans="1:8">
      <c r="A545" s="314" t="s">
        <v>1395</v>
      </c>
      <c r="B545" s="319" t="s">
        <v>1396</v>
      </c>
      <c r="C545" s="316">
        <v>164</v>
      </c>
      <c r="D545" s="317">
        <v>164</v>
      </c>
      <c r="E545" s="138">
        <v>181</v>
      </c>
      <c r="F545" s="318">
        <v>1.10365853658537</v>
      </c>
      <c r="G545" s="318">
        <v>1.10365853658537</v>
      </c>
      <c r="H545" s="313">
        <v>181</v>
      </c>
    </row>
    <row r="546" s="111" customFormat="1" ht="15" spans="1:8">
      <c r="A546" s="314" t="s">
        <v>1397</v>
      </c>
      <c r="B546" s="319" t="s">
        <v>1398</v>
      </c>
      <c r="C546" s="316">
        <f ca="1">IFERROR(IF(TRUE,tqsn_2,'[4]1'!$A$1),0)</f>
        <v>0</v>
      </c>
      <c r="D546" s="317">
        <v>0</v>
      </c>
      <c r="E546" s="138">
        <v>0</v>
      </c>
      <c r="F546" s="318">
        <v>0</v>
      </c>
      <c r="G546" s="318">
        <v>0</v>
      </c>
      <c r="H546" s="313">
        <v>0</v>
      </c>
    </row>
    <row r="547" s="111" customFormat="1" ht="15" spans="1:8">
      <c r="A547" s="314" t="s">
        <v>1399</v>
      </c>
      <c r="B547" s="319" t="s">
        <v>1400</v>
      </c>
      <c r="C547" s="316">
        <v>139</v>
      </c>
      <c r="D547" s="317">
        <v>123</v>
      </c>
      <c r="E547" s="138">
        <v>10</v>
      </c>
      <c r="F547" s="318">
        <v>0.0719424460431655</v>
      </c>
      <c r="G547" s="318">
        <v>0.0813008130081301</v>
      </c>
      <c r="H547" s="313">
        <v>10</v>
      </c>
    </row>
    <row r="548" s="111" customFormat="1" ht="15" spans="1:8">
      <c r="A548" s="314" t="s">
        <v>1401</v>
      </c>
      <c r="B548" s="319" t="s">
        <v>1402</v>
      </c>
      <c r="C548" s="316">
        <v>261</v>
      </c>
      <c r="D548" s="317">
        <v>281</v>
      </c>
      <c r="E548" s="138">
        <v>0</v>
      </c>
      <c r="F548" s="318">
        <v>0</v>
      </c>
      <c r="G548" s="318">
        <v>0</v>
      </c>
      <c r="H548" s="313">
        <v>0</v>
      </c>
    </row>
    <row r="549" s="111" customFormat="1" ht="15" spans="1:8">
      <c r="A549" s="314" t="s">
        <v>1403</v>
      </c>
      <c r="B549" s="319" t="s">
        <v>1404</v>
      </c>
      <c r="C549" s="316">
        <v>145</v>
      </c>
      <c r="D549" s="317">
        <v>145</v>
      </c>
      <c r="E549" s="138">
        <v>221</v>
      </c>
      <c r="F549" s="318">
        <v>1.52413793103448</v>
      </c>
      <c r="G549" s="318">
        <v>1.52413793103448</v>
      </c>
      <c r="H549" s="313">
        <v>221</v>
      </c>
    </row>
    <row r="550" s="111" customFormat="1" ht="15" spans="1:8">
      <c r="A550" s="314" t="s">
        <v>1405</v>
      </c>
      <c r="B550" s="319" t="s">
        <v>1406</v>
      </c>
      <c r="C550" s="316">
        <v>953</v>
      </c>
      <c r="D550" s="317">
        <v>898</v>
      </c>
      <c r="E550" s="138">
        <v>976</v>
      </c>
      <c r="F550" s="318">
        <v>1.02413431269675</v>
      </c>
      <c r="G550" s="318">
        <v>1.08685968819599</v>
      </c>
      <c r="H550" s="313">
        <v>976</v>
      </c>
    </row>
    <row r="551" s="111" customFormat="1" ht="15" spans="1:8">
      <c r="A551" s="314" t="s">
        <v>1407</v>
      </c>
      <c r="B551" s="319" t="s">
        <v>1408</v>
      </c>
      <c r="C551" s="316">
        <f ca="1">IFERROR(IF(TRUE,tqsn_2,'[4]1'!$A$1),0)</f>
        <v>0</v>
      </c>
      <c r="D551" s="317">
        <v>0</v>
      </c>
      <c r="E551" s="138">
        <v>0</v>
      </c>
      <c r="F551" s="318">
        <v>0</v>
      </c>
      <c r="G551" s="318">
        <v>0</v>
      </c>
      <c r="H551" s="313">
        <v>0</v>
      </c>
    </row>
    <row r="552" s="111" customFormat="1" ht="15" spans="1:8">
      <c r="A552" s="314" t="s">
        <v>1409</v>
      </c>
      <c r="B552" s="319" t="s">
        <v>1410</v>
      </c>
      <c r="C552" s="316">
        <v>474</v>
      </c>
      <c r="D552" s="317">
        <v>449</v>
      </c>
      <c r="E552" s="138">
        <v>287</v>
      </c>
      <c r="F552" s="318">
        <v>0.605485232067511</v>
      </c>
      <c r="G552" s="318">
        <v>0.639198218262806</v>
      </c>
      <c r="H552" s="313">
        <v>287</v>
      </c>
    </row>
    <row r="553" s="111" customFormat="1" ht="15" spans="1:8">
      <c r="A553" s="314" t="s">
        <v>1411</v>
      </c>
      <c r="B553" s="319" t="s">
        <v>1412</v>
      </c>
      <c r="C553" s="316">
        <v>90</v>
      </c>
      <c r="D553" s="317">
        <v>93</v>
      </c>
      <c r="E553" s="138">
        <v>105</v>
      </c>
      <c r="F553" s="318">
        <v>1.16666666666667</v>
      </c>
      <c r="G553" s="318">
        <v>1.12903225806452</v>
      </c>
      <c r="H553" s="313">
        <v>105</v>
      </c>
    </row>
    <row r="554" s="111" customFormat="1" ht="15" spans="1:8">
      <c r="A554" s="314" t="s">
        <v>1413</v>
      </c>
      <c r="B554" s="319" t="s">
        <v>1414</v>
      </c>
      <c r="C554" s="316">
        <v>469</v>
      </c>
      <c r="D554" s="317">
        <v>391</v>
      </c>
      <c r="E554" s="138">
        <v>515</v>
      </c>
      <c r="F554" s="318">
        <v>1.09808102345416</v>
      </c>
      <c r="G554" s="318">
        <v>1.31713554987212</v>
      </c>
      <c r="H554" s="313">
        <v>515</v>
      </c>
    </row>
    <row r="555" s="111" customFormat="1" ht="15" spans="1:8">
      <c r="A555" s="314" t="s">
        <v>1415</v>
      </c>
      <c r="B555" s="319" t="s">
        <v>1416</v>
      </c>
      <c r="C555" s="316">
        <f ca="1">IFERROR(IF(TRUE,tqsn_2,'[4]1'!$A$1),0)</f>
        <v>0</v>
      </c>
      <c r="D555" s="317">
        <v>0</v>
      </c>
      <c r="E555" s="138">
        <v>0</v>
      </c>
      <c r="F555" s="318">
        <v>0</v>
      </c>
      <c r="G555" s="318">
        <v>0</v>
      </c>
      <c r="H555" s="313">
        <v>0</v>
      </c>
    </row>
    <row r="556" s="111" customFormat="1" ht="15" spans="1:8">
      <c r="A556" s="314" t="s">
        <v>1417</v>
      </c>
      <c r="B556" s="319" t="s">
        <v>544</v>
      </c>
      <c r="C556" s="316">
        <v>150</v>
      </c>
      <c r="D556" s="317">
        <v>187</v>
      </c>
      <c r="E556" s="138">
        <v>148</v>
      </c>
      <c r="F556" s="318">
        <v>0.986666666666667</v>
      </c>
      <c r="G556" s="318">
        <v>0.79144385026738</v>
      </c>
      <c r="H556" s="313">
        <v>148</v>
      </c>
    </row>
    <row r="557" s="111" customFormat="1" ht="15" spans="1:8">
      <c r="A557" s="314" t="s">
        <v>1418</v>
      </c>
      <c r="B557" s="319" t="s">
        <v>546</v>
      </c>
      <c r="C557" s="316">
        <f ca="1">IFERROR(IF(TRUE,tqsn_2,'[4]1'!$A$1),0)</f>
        <v>0</v>
      </c>
      <c r="D557" s="317">
        <v>2</v>
      </c>
      <c r="E557" s="138">
        <v>0</v>
      </c>
      <c r="F557" s="318">
        <v>0</v>
      </c>
      <c r="G557" s="318">
        <v>0</v>
      </c>
      <c r="H557" s="313">
        <v>0</v>
      </c>
    </row>
    <row r="558" s="111" customFormat="1" ht="15" spans="1:8">
      <c r="A558" s="314" t="s">
        <v>1419</v>
      </c>
      <c r="B558" s="319" t="s">
        <v>548</v>
      </c>
      <c r="C558" s="316">
        <f ca="1">IFERROR(IF(TRUE,tqsn_2,'[4]1'!$A$1),0)</f>
        <v>0</v>
      </c>
      <c r="D558" s="317">
        <v>0</v>
      </c>
      <c r="E558" s="138">
        <v>0</v>
      </c>
      <c r="F558" s="318">
        <v>0</v>
      </c>
      <c r="G558" s="318">
        <v>0</v>
      </c>
      <c r="H558" s="313">
        <v>0</v>
      </c>
    </row>
    <row r="559" s="111" customFormat="1" ht="15" spans="1:8">
      <c r="A559" s="314" t="s">
        <v>1420</v>
      </c>
      <c r="B559" s="319" t="s">
        <v>1421</v>
      </c>
      <c r="C559" s="316">
        <v>50</v>
      </c>
      <c r="D559" s="317">
        <v>50</v>
      </c>
      <c r="E559" s="138">
        <v>100</v>
      </c>
      <c r="F559" s="318">
        <v>2</v>
      </c>
      <c r="G559" s="318">
        <v>2</v>
      </c>
      <c r="H559" s="313">
        <v>100</v>
      </c>
    </row>
    <row r="560" s="111" customFormat="1" ht="15" spans="1:8">
      <c r="A560" s="314" t="s">
        <v>1422</v>
      </c>
      <c r="B560" s="319" t="s">
        <v>1423</v>
      </c>
      <c r="C560" s="316">
        <f ca="1">IFERROR(IF(TRUE,tqsn_2,'[4]1'!$A$1),0)</f>
        <v>0</v>
      </c>
      <c r="D560" s="317">
        <v>0</v>
      </c>
      <c r="E560" s="138">
        <v>0</v>
      </c>
      <c r="F560" s="318">
        <v>0</v>
      </c>
      <c r="G560" s="318">
        <v>0</v>
      </c>
      <c r="H560" s="313">
        <v>0</v>
      </c>
    </row>
    <row r="561" s="111" customFormat="1" ht="15" spans="1:8">
      <c r="A561" s="314" t="s">
        <v>1424</v>
      </c>
      <c r="B561" s="319" t="s">
        <v>1425</v>
      </c>
      <c r="C561" s="316">
        <f ca="1">IFERROR(IF(TRUE,tqsn_2,'[4]1'!$A$1),0)</f>
        <v>0</v>
      </c>
      <c r="D561" s="317">
        <v>0</v>
      </c>
      <c r="E561" s="138">
        <v>0</v>
      </c>
      <c r="F561" s="318">
        <v>0</v>
      </c>
      <c r="G561" s="318">
        <v>0</v>
      </c>
      <c r="H561" s="313">
        <v>0</v>
      </c>
    </row>
    <row r="562" s="111" customFormat="1" ht="15" spans="1:8">
      <c r="A562" s="314" t="s">
        <v>1426</v>
      </c>
      <c r="B562" s="319" t="s">
        <v>1427</v>
      </c>
      <c r="C562" s="316">
        <v>1720</v>
      </c>
      <c r="D562" s="317">
        <v>2085</v>
      </c>
      <c r="E562" s="138">
        <v>1976</v>
      </c>
      <c r="F562" s="318">
        <v>1.14883720930233</v>
      </c>
      <c r="G562" s="318">
        <v>0.947721822541966</v>
      </c>
      <c r="H562" s="313">
        <v>1976</v>
      </c>
    </row>
    <row r="563" s="111" customFormat="1" ht="15" spans="1:8">
      <c r="A563" s="314" t="s">
        <v>1428</v>
      </c>
      <c r="B563" s="319" t="s">
        <v>1429</v>
      </c>
      <c r="C563" s="316">
        <v>117</v>
      </c>
      <c r="D563" s="317">
        <v>146</v>
      </c>
      <c r="E563" s="138">
        <v>16</v>
      </c>
      <c r="F563" s="318">
        <v>0.136752136752137</v>
      </c>
      <c r="G563" s="318">
        <v>0.10958904109589</v>
      </c>
      <c r="H563" s="313">
        <v>16</v>
      </c>
    </row>
    <row r="564" s="111" customFormat="1" ht="15" spans="1:8">
      <c r="A564" s="314" t="s">
        <v>1430</v>
      </c>
      <c r="B564" s="319" t="s">
        <v>544</v>
      </c>
      <c r="C564" s="316">
        <f ca="1">IFERROR(IF(TRUE,tqsn_2,'[4]1'!$A$1),0)</f>
        <v>0</v>
      </c>
      <c r="D564" s="317">
        <v>0</v>
      </c>
      <c r="E564" s="138">
        <v>0</v>
      </c>
      <c r="F564" s="318">
        <v>0</v>
      </c>
      <c r="G564" s="318">
        <v>0</v>
      </c>
      <c r="H564" s="313">
        <v>0</v>
      </c>
    </row>
    <row r="565" s="111" customFormat="1" ht="15" spans="1:8">
      <c r="A565" s="314" t="s">
        <v>1431</v>
      </c>
      <c r="B565" s="319" t="s">
        <v>546</v>
      </c>
      <c r="C565" s="316">
        <f ca="1">IFERROR(IF(TRUE,tqsn_2,'[4]1'!$A$1),0)</f>
        <v>0</v>
      </c>
      <c r="D565" s="317">
        <v>0</v>
      </c>
      <c r="E565" s="138">
        <v>0</v>
      </c>
      <c r="F565" s="318">
        <v>0</v>
      </c>
      <c r="G565" s="318">
        <v>0</v>
      </c>
      <c r="H565" s="313">
        <v>0</v>
      </c>
    </row>
    <row r="566" s="111" customFormat="1" ht="15" spans="1:8">
      <c r="A566" s="314" t="s">
        <v>1432</v>
      </c>
      <c r="B566" s="319" t="s">
        <v>548</v>
      </c>
      <c r="C566" s="316">
        <f ca="1">IFERROR(IF(TRUE,tqsn_2,'[4]1'!$A$1),0)</f>
        <v>0</v>
      </c>
      <c r="D566" s="317">
        <v>0</v>
      </c>
      <c r="E566" s="138">
        <v>0</v>
      </c>
      <c r="F566" s="318">
        <v>0</v>
      </c>
      <c r="G566" s="318">
        <v>0</v>
      </c>
      <c r="H566" s="313">
        <v>0</v>
      </c>
    </row>
    <row r="567" s="111" customFormat="1" ht="15" spans="1:8">
      <c r="A567" s="314" t="s">
        <v>1433</v>
      </c>
      <c r="B567" s="319" t="s">
        <v>550</v>
      </c>
      <c r="C567" s="316">
        <f ca="1">IFERROR(IF(TRUE,tqsn_2,'[4]1'!$A$1),0)</f>
        <v>0</v>
      </c>
      <c r="D567" s="317">
        <v>0</v>
      </c>
      <c r="E567" s="138">
        <v>0</v>
      </c>
      <c r="F567" s="318">
        <v>0</v>
      </c>
      <c r="G567" s="318">
        <v>0</v>
      </c>
      <c r="H567" s="313">
        <v>0</v>
      </c>
    </row>
    <row r="568" s="111" customFormat="1" ht="15" spans="1:8">
      <c r="A568" s="314" t="s">
        <v>1434</v>
      </c>
      <c r="B568" s="319" t="s">
        <v>1435</v>
      </c>
      <c r="C568" s="316">
        <v>82</v>
      </c>
      <c r="D568" s="317">
        <v>71</v>
      </c>
      <c r="E568" s="138">
        <v>74</v>
      </c>
      <c r="F568" s="318">
        <v>0.902439024390244</v>
      </c>
      <c r="G568" s="318">
        <v>1.04225352112676</v>
      </c>
      <c r="H568" s="313">
        <v>74</v>
      </c>
    </row>
    <row r="569" s="111" customFormat="1" ht="15" spans="1:8">
      <c r="A569" s="314" t="s">
        <v>1436</v>
      </c>
      <c r="B569" s="319" t="s">
        <v>1437</v>
      </c>
      <c r="C569" s="316">
        <f ca="1">IFERROR(IF(TRUE,tqsn_2,'[4]1'!$A$1),0)</f>
        <v>0</v>
      </c>
      <c r="D569" s="317">
        <v>12681</v>
      </c>
      <c r="E569" s="138">
        <v>0</v>
      </c>
      <c r="F569" s="318">
        <v>0</v>
      </c>
      <c r="G569" s="318">
        <v>0</v>
      </c>
      <c r="H569" s="313">
        <v>0</v>
      </c>
    </row>
    <row r="570" s="111" customFormat="1" ht="15" spans="1:8">
      <c r="A570" s="314" t="s">
        <v>1438</v>
      </c>
      <c r="B570" s="319" t="s">
        <v>1439</v>
      </c>
      <c r="C570" s="316">
        <v>16275</v>
      </c>
      <c r="D570" s="317">
        <v>4547</v>
      </c>
      <c r="E570" s="138">
        <v>16239</v>
      </c>
      <c r="F570" s="318">
        <v>0.99778801843318</v>
      </c>
      <c r="G570" s="318">
        <v>3.57136573564988</v>
      </c>
      <c r="H570" s="313">
        <v>16239</v>
      </c>
    </row>
    <row r="571" s="111" customFormat="1" ht="15" spans="1:8">
      <c r="A571" s="314" t="s">
        <v>1440</v>
      </c>
      <c r="B571" s="319" t="s">
        <v>1441</v>
      </c>
      <c r="C571" s="316">
        <v>238</v>
      </c>
      <c r="D571" s="317">
        <v>138</v>
      </c>
      <c r="E571" s="138">
        <v>220</v>
      </c>
      <c r="F571" s="318">
        <v>0.92436974789916</v>
      </c>
      <c r="G571" s="318">
        <v>1.59420289855072</v>
      </c>
      <c r="H571" s="313">
        <v>220</v>
      </c>
    </row>
    <row r="572" s="111" customFormat="1" ht="15" spans="1:8">
      <c r="A572" s="314" t="s">
        <v>1442</v>
      </c>
      <c r="B572" s="319" t="s">
        <v>1443</v>
      </c>
      <c r="C572" s="316">
        <v>189</v>
      </c>
      <c r="D572" s="317">
        <v>202</v>
      </c>
      <c r="E572" s="138">
        <v>197</v>
      </c>
      <c r="F572" s="318">
        <v>1.04232804232804</v>
      </c>
      <c r="G572" s="318">
        <v>0.975247524752475</v>
      </c>
      <c r="H572" s="313">
        <v>197</v>
      </c>
    </row>
    <row r="573" s="111" customFormat="1" ht="15" spans="1:8">
      <c r="A573" s="314" t="s">
        <v>1444</v>
      </c>
      <c r="B573" s="319" t="s">
        <v>1445</v>
      </c>
      <c r="C573" s="316">
        <f ca="1">IFERROR(IF(TRUE,tqsn_2,'[4]1'!$A$1),0)</f>
        <v>0</v>
      </c>
      <c r="D573" s="317">
        <v>0</v>
      </c>
      <c r="E573" s="138">
        <v>0</v>
      </c>
      <c r="F573" s="318">
        <v>0</v>
      </c>
      <c r="G573" s="318">
        <v>0</v>
      </c>
      <c r="H573" s="313">
        <v>0</v>
      </c>
    </row>
    <row r="574" s="111" customFormat="1" ht="15" spans="1:8">
      <c r="A574" s="314" t="s">
        <v>1446</v>
      </c>
      <c r="B574" s="319" t="s">
        <v>1447</v>
      </c>
      <c r="C574" s="316">
        <v>3520</v>
      </c>
      <c r="D574" s="317">
        <v>2738</v>
      </c>
      <c r="E574" s="138">
        <v>3162</v>
      </c>
      <c r="F574" s="318">
        <v>0.898295454545455</v>
      </c>
      <c r="G574" s="318">
        <v>1.15485756026297</v>
      </c>
      <c r="H574" s="313">
        <v>3162</v>
      </c>
    </row>
    <row r="575" s="111" customFormat="1" ht="15" spans="1:8">
      <c r="A575" s="314" t="s">
        <v>1448</v>
      </c>
      <c r="B575" s="319" t="s">
        <v>1449</v>
      </c>
      <c r="C575" s="316">
        <f ca="1">IFERROR(IF(TRUE,tqsn_2,'[4]1'!$A$1),0)</f>
        <v>0</v>
      </c>
      <c r="D575" s="317">
        <v>0</v>
      </c>
      <c r="E575" s="138">
        <v>0</v>
      </c>
      <c r="F575" s="318">
        <v>0</v>
      </c>
      <c r="G575" s="318">
        <v>0</v>
      </c>
      <c r="H575" s="313">
        <v>0</v>
      </c>
    </row>
    <row r="576" s="111" customFormat="1" ht="15" spans="1:8">
      <c r="A576" s="314" t="s">
        <v>1450</v>
      </c>
      <c r="B576" s="319" t="s">
        <v>1451</v>
      </c>
      <c r="C576" s="316">
        <f ca="1">IFERROR(IF(TRUE,tqsn_2,'[4]1'!$A$1),0)</f>
        <v>0</v>
      </c>
      <c r="D576" s="317">
        <v>0</v>
      </c>
      <c r="E576" s="138">
        <v>0</v>
      </c>
      <c r="F576" s="318">
        <v>0</v>
      </c>
      <c r="G576" s="318">
        <v>0</v>
      </c>
      <c r="H576" s="313">
        <v>0</v>
      </c>
    </row>
    <row r="577" s="111" customFormat="1" ht="15" spans="1:8">
      <c r="A577" s="314" t="s">
        <v>1452</v>
      </c>
      <c r="B577" s="319" t="s">
        <v>1453</v>
      </c>
      <c r="C577" s="316">
        <v>797</v>
      </c>
      <c r="D577" s="317">
        <v>6</v>
      </c>
      <c r="E577" s="138">
        <v>0</v>
      </c>
      <c r="F577" s="318">
        <v>0</v>
      </c>
      <c r="G577" s="318">
        <v>0</v>
      </c>
      <c r="H577" s="313">
        <v>0</v>
      </c>
    </row>
    <row r="578" s="111" customFormat="1" ht="15" spans="1:8">
      <c r="A578" s="314" t="s">
        <v>1454</v>
      </c>
      <c r="B578" s="319" t="s">
        <v>1455</v>
      </c>
      <c r="C578" s="316"/>
      <c r="D578" s="317">
        <v>10</v>
      </c>
      <c r="E578" s="138">
        <v>0</v>
      </c>
      <c r="F578" s="318">
        <v>0</v>
      </c>
      <c r="G578" s="318">
        <v>0</v>
      </c>
      <c r="H578" s="313">
        <v>0</v>
      </c>
    </row>
    <row r="579" s="111" customFormat="1" ht="15" spans="1:8">
      <c r="A579" s="314" t="s">
        <v>1456</v>
      </c>
      <c r="B579" s="319" t="s">
        <v>1457</v>
      </c>
      <c r="C579" s="316">
        <f ca="1">IFERROR(IF(TRUE,tqsn_2,'[4]1'!$A$1),0)</f>
        <v>0</v>
      </c>
      <c r="D579" s="317">
        <v>0</v>
      </c>
      <c r="E579" s="138">
        <v>0</v>
      </c>
      <c r="F579" s="318">
        <v>0</v>
      </c>
      <c r="G579" s="318">
        <v>0</v>
      </c>
      <c r="H579" s="313">
        <v>0</v>
      </c>
    </row>
    <row r="580" s="111" customFormat="1" ht="15" spans="1:8">
      <c r="A580" s="314" t="s">
        <v>1458</v>
      </c>
      <c r="B580" s="319" t="s">
        <v>1459</v>
      </c>
      <c r="C580" s="316">
        <v>5912</v>
      </c>
      <c r="D580" s="317">
        <v>5024</v>
      </c>
      <c r="E580" s="138">
        <v>5861</v>
      </c>
      <c r="F580" s="318">
        <v>0.99137347767253</v>
      </c>
      <c r="G580" s="318">
        <v>1.16660031847134</v>
      </c>
      <c r="H580" s="313">
        <v>5861</v>
      </c>
    </row>
    <row r="581" s="111" customFormat="1" ht="15" spans="1:8">
      <c r="A581" s="314" t="s">
        <v>1460</v>
      </c>
      <c r="B581" s="319" t="s">
        <v>1461</v>
      </c>
      <c r="C581" s="316">
        <f ca="1">IFERROR(IF(TRUE,tqsn_2,'[4]1'!$A$1),0)</f>
        <v>0</v>
      </c>
      <c r="D581" s="317">
        <v>0</v>
      </c>
      <c r="E581" s="138">
        <v>0</v>
      </c>
      <c r="F581" s="318">
        <v>0</v>
      </c>
      <c r="G581" s="318">
        <v>0</v>
      </c>
      <c r="H581" s="313">
        <v>0</v>
      </c>
    </row>
    <row r="582" s="111" customFormat="1" ht="15" spans="1:8">
      <c r="A582" s="314" t="s">
        <v>1462</v>
      </c>
      <c r="B582" s="319" t="s">
        <v>1463</v>
      </c>
      <c r="C582" s="316">
        <f ca="1">IFERROR(IF(TRUE,tqsn_2,'[4]1'!$A$1),0)</f>
        <v>0</v>
      </c>
      <c r="D582" s="317">
        <v>0</v>
      </c>
      <c r="E582" s="138">
        <v>0</v>
      </c>
      <c r="F582" s="318">
        <v>0</v>
      </c>
      <c r="G582" s="318">
        <v>0</v>
      </c>
      <c r="H582" s="313">
        <v>0</v>
      </c>
    </row>
    <row r="583" s="111" customFormat="1" ht="15" spans="1:8">
      <c r="A583" s="314" t="s">
        <v>1464</v>
      </c>
      <c r="B583" s="319" t="s">
        <v>1465</v>
      </c>
      <c r="C583" s="316">
        <f ca="1">IFERROR(IF(TRUE,tqsn_2,'[4]1'!$A$1),0)</f>
        <v>0</v>
      </c>
      <c r="D583" s="317">
        <v>0</v>
      </c>
      <c r="E583" s="138">
        <v>0</v>
      </c>
      <c r="F583" s="318">
        <v>0</v>
      </c>
      <c r="G583" s="318">
        <v>0</v>
      </c>
      <c r="H583" s="313">
        <v>0</v>
      </c>
    </row>
    <row r="584" s="111" customFormat="1" ht="15" spans="1:8">
      <c r="A584" s="314" t="s">
        <v>1466</v>
      </c>
      <c r="B584" s="319" t="s">
        <v>1467</v>
      </c>
      <c r="C584" s="316">
        <f ca="1">IFERROR(IF(TRUE,tqsn_2,'[4]1'!$A$1),0)</f>
        <v>0</v>
      </c>
      <c r="D584" s="317">
        <v>0</v>
      </c>
      <c r="E584" s="138">
        <v>0</v>
      </c>
      <c r="F584" s="318">
        <v>0</v>
      </c>
      <c r="G584" s="318">
        <v>0</v>
      </c>
      <c r="H584" s="313">
        <v>0</v>
      </c>
    </row>
    <row r="585" s="111" customFormat="1" ht="15" spans="1:8">
      <c r="A585" s="314" t="s">
        <v>1468</v>
      </c>
      <c r="B585" s="319" t="s">
        <v>544</v>
      </c>
      <c r="C585" s="316">
        <v>237</v>
      </c>
      <c r="D585" s="317">
        <v>207</v>
      </c>
      <c r="E585" s="138">
        <v>310</v>
      </c>
      <c r="F585" s="318">
        <v>1.30801687763713</v>
      </c>
      <c r="G585" s="318">
        <v>1.4975845410628</v>
      </c>
      <c r="H585" s="313">
        <v>310</v>
      </c>
    </row>
    <row r="586" s="111" customFormat="1" ht="15" spans="1:8">
      <c r="A586" s="314" t="s">
        <v>1469</v>
      </c>
      <c r="B586" s="319" t="s">
        <v>546</v>
      </c>
      <c r="C586" s="316">
        <f ca="1">IFERROR(IF(TRUE,tqsn_2,'[4]1'!$A$1),0)</f>
        <v>0</v>
      </c>
      <c r="D586" s="317">
        <v>0</v>
      </c>
      <c r="E586" s="138">
        <v>0</v>
      </c>
      <c r="F586" s="318">
        <v>0</v>
      </c>
      <c r="G586" s="318">
        <v>0</v>
      </c>
      <c r="H586" s="313">
        <v>0</v>
      </c>
    </row>
    <row r="587" s="111" customFormat="1" ht="15" spans="1:8">
      <c r="A587" s="314" t="s">
        <v>1470</v>
      </c>
      <c r="B587" s="319" t="s">
        <v>548</v>
      </c>
      <c r="C587" s="316">
        <f ca="1">IFERROR(IF(TRUE,tqsn_2,'[4]1'!$A$1),0)</f>
        <v>0</v>
      </c>
      <c r="D587" s="317">
        <v>0</v>
      </c>
      <c r="E587" s="138">
        <v>0</v>
      </c>
      <c r="F587" s="318">
        <v>0</v>
      </c>
      <c r="G587" s="318">
        <v>0</v>
      </c>
      <c r="H587" s="313">
        <v>0</v>
      </c>
    </row>
    <row r="588" s="111" customFormat="1" ht="15" spans="1:8">
      <c r="A588" s="314" t="s">
        <v>1471</v>
      </c>
      <c r="B588" s="319" t="s">
        <v>1472</v>
      </c>
      <c r="C588" s="316">
        <f ca="1">IFERROR(IF(TRUE,tqsn_2,'[4]1'!$A$1),0)</f>
        <v>0</v>
      </c>
      <c r="D588" s="317">
        <v>0</v>
      </c>
      <c r="E588" s="138">
        <v>0</v>
      </c>
      <c r="F588" s="318">
        <v>0</v>
      </c>
      <c r="G588" s="318">
        <v>0</v>
      </c>
      <c r="H588" s="313">
        <v>0</v>
      </c>
    </row>
    <row r="589" s="111" customFormat="1" ht="15" spans="1:8">
      <c r="A589" s="314" t="s">
        <v>1473</v>
      </c>
      <c r="B589" s="319" t="s">
        <v>1474</v>
      </c>
      <c r="C589" s="316">
        <f ca="1">IFERROR(IF(TRUE,tqsn_2,'[4]1'!$A$1),0)</f>
        <v>0</v>
      </c>
      <c r="D589" s="317">
        <v>0</v>
      </c>
      <c r="E589" s="138">
        <v>0</v>
      </c>
      <c r="F589" s="318">
        <v>0</v>
      </c>
      <c r="G589" s="318">
        <v>0</v>
      </c>
      <c r="H589" s="313">
        <v>0</v>
      </c>
    </row>
    <row r="590" s="111" customFormat="1" ht="15" spans="1:8">
      <c r="A590" s="314" t="s">
        <v>1475</v>
      </c>
      <c r="B590" s="319" t="s">
        <v>639</v>
      </c>
      <c r="C590" s="316">
        <f ca="1">IFERROR(IF(TRUE,tqsn_2,'[4]1'!$A$1),0)</f>
        <v>0</v>
      </c>
      <c r="D590" s="317">
        <v>0</v>
      </c>
      <c r="E590" s="138">
        <v>0</v>
      </c>
      <c r="F590" s="318">
        <v>0</v>
      </c>
      <c r="G590" s="318">
        <v>0</v>
      </c>
      <c r="H590" s="313">
        <v>0</v>
      </c>
    </row>
    <row r="591" s="111" customFormat="1" ht="15" spans="1:8">
      <c r="A591" s="314" t="s">
        <v>1476</v>
      </c>
      <c r="B591" s="319" t="s">
        <v>550</v>
      </c>
      <c r="C591" s="316">
        <v>114</v>
      </c>
      <c r="D591" s="317">
        <v>122</v>
      </c>
      <c r="E591" s="138">
        <v>86</v>
      </c>
      <c r="F591" s="318">
        <v>0.754385964912281</v>
      </c>
      <c r="G591" s="318">
        <v>0.704918032786885</v>
      </c>
      <c r="H591" s="313">
        <v>86</v>
      </c>
    </row>
    <row r="592" s="111" customFormat="1" ht="15" spans="1:8">
      <c r="A592" s="314" t="s">
        <v>1477</v>
      </c>
      <c r="B592" s="319" t="s">
        <v>1478</v>
      </c>
      <c r="C592" s="316">
        <f ca="1">IFERROR(IF(TRUE,tqsn_2,'[4]1'!$A$1),0)</f>
        <v>0</v>
      </c>
      <c r="D592" s="317">
        <v>10</v>
      </c>
      <c r="E592" s="138">
        <v>0</v>
      </c>
      <c r="F592" s="318">
        <v>0</v>
      </c>
      <c r="G592" s="318">
        <v>0</v>
      </c>
      <c r="H592" s="313">
        <v>0</v>
      </c>
    </row>
    <row r="593" s="111" customFormat="1" ht="15" spans="1:8">
      <c r="A593" s="314" t="s">
        <v>1479</v>
      </c>
      <c r="B593" s="319" t="s">
        <v>1480</v>
      </c>
      <c r="C593" s="316">
        <f ca="1">IFERROR(IF(TRUE,tqsn_2,'[4]1'!$A$1),0)</f>
        <v>0</v>
      </c>
      <c r="D593" s="317">
        <v>0</v>
      </c>
      <c r="E593" s="138">
        <v>0</v>
      </c>
      <c r="F593" s="318">
        <v>0</v>
      </c>
      <c r="G593" s="318">
        <v>0</v>
      </c>
      <c r="H593" s="313">
        <v>0</v>
      </c>
    </row>
    <row r="594" s="111" customFormat="1" ht="15" spans="1:8">
      <c r="A594" s="314" t="s">
        <v>1481</v>
      </c>
      <c r="B594" s="319" t="s">
        <v>1482</v>
      </c>
      <c r="C594" s="316">
        <f ca="1">IFERROR(IF(TRUE,tqsn_2,'[4]1'!$A$1),0)</f>
        <v>0</v>
      </c>
      <c r="D594" s="317">
        <v>0</v>
      </c>
      <c r="E594" s="138">
        <v>0</v>
      </c>
      <c r="F594" s="318">
        <v>0</v>
      </c>
      <c r="G594" s="318">
        <v>0</v>
      </c>
      <c r="H594" s="313">
        <v>0</v>
      </c>
    </row>
    <row r="595" s="111" customFormat="1" ht="15" spans="1:8">
      <c r="A595" s="314" t="s">
        <v>1483</v>
      </c>
      <c r="B595" s="319" t="s">
        <v>318</v>
      </c>
      <c r="C595" s="316">
        <v>590</v>
      </c>
      <c r="D595" s="317">
        <v>965</v>
      </c>
      <c r="E595" s="138">
        <v>1378</v>
      </c>
      <c r="F595" s="318">
        <v>2.33559322033898</v>
      </c>
      <c r="G595" s="318">
        <v>1.4279792746114</v>
      </c>
      <c r="H595" s="313">
        <v>1378</v>
      </c>
    </row>
    <row r="596" s="111" customFormat="1" ht="15" spans="1:8">
      <c r="A596" s="314" t="s">
        <v>1484</v>
      </c>
      <c r="B596" s="319" t="s">
        <v>544</v>
      </c>
      <c r="C596" s="316">
        <v>189</v>
      </c>
      <c r="D596" s="317">
        <v>175</v>
      </c>
      <c r="E596" s="138">
        <v>209</v>
      </c>
      <c r="F596" s="318">
        <v>1.10582010582011</v>
      </c>
      <c r="G596" s="318">
        <v>1.19428571428571</v>
      </c>
      <c r="H596" s="313">
        <v>209</v>
      </c>
    </row>
    <row r="597" s="111" customFormat="1" ht="15" spans="1:8">
      <c r="A597" s="314" t="s">
        <v>1485</v>
      </c>
      <c r="B597" s="319" t="s">
        <v>546</v>
      </c>
      <c r="C597" s="316">
        <f ca="1">IFERROR(IF(TRUE,tqsn_2,'[4]1'!$A$1),0)</f>
        <v>0</v>
      </c>
      <c r="D597" s="317">
        <v>0</v>
      </c>
      <c r="E597" s="138">
        <v>0</v>
      </c>
      <c r="F597" s="318">
        <v>0</v>
      </c>
      <c r="G597" s="318">
        <v>0</v>
      </c>
      <c r="H597" s="313">
        <v>0</v>
      </c>
    </row>
    <row r="598" s="111" customFormat="1" ht="15" spans="1:8">
      <c r="A598" s="314" t="s">
        <v>1486</v>
      </c>
      <c r="B598" s="319" t="s">
        <v>548</v>
      </c>
      <c r="C598" s="316">
        <f ca="1">IFERROR(IF(TRUE,tqsn_2,'[4]1'!$A$1),0)</f>
        <v>0</v>
      </c>
      <c r="D598" s="317">
        <v>0</v>
      </c>
      <c r="E598" s="138">
        <v>0</v>
      </c>
      <c r="F598" s="318">
        <v>0</v>
      </c>
      <c r="G598" s="318">
        <v>0</v>
      </c>
      <c r="H598" s="313">
        <v>0</v>
      </c>
    </row>
    <row r="599" s="111" customFormat="1" ht="15" spans="1:8">
      <c r="A599" s="314" t="s">
        <v>1487</v>
      </c>
      <c r="B599" s="319" t="s">
        <v>1488</v>
      </c>
      <c r="C599" s="316">
        <v>386</v>
      </c>
      <c r="D599" s="317">
        <v>401</v>
      </c>
      <c r="E599" s="138">
        <v>167</v>
      </c>
      <c r="F599" s="318">
        <v>0.432642487046632</v>
      </c>
      <c r="G599" s="318">
        <v>0.41645885286783</v>
      </c>
      <c r="H599" s="313">
        <v>167</v>
      </c>
    </row>
    <row r="600" s="111" customFormat="1" ht="15" spans="1:8">
      <c r="A600" s="314" t="s">
        <v>1489</v>
      </c>
      <c r="B600" s="319" t="s">
        <v>1490</v>
      </c>
      <c r="C600" s="316">
        <v>56</v>
      </c>
      <c r="D600" s="317">
        <v>56</v>
      </c>
      <c r="E600" s="138">
        <v>56</v>
      </c>
      <c r="F600" s="318">
        <v>1</v>
      </c>
      <c r="G600" s="318">
        <v>1</v>
      </c>
      <c r="H600" s="313">
        <v>56</v>
      </c>
    </row>
    <row r="601" s="111" customFormat="1" ht="15" spans="1:8">
      <c r="A601" s="314" t="s">
        <v>1491</v>
      </c>
      <c r="B601" s="319" t="s">
        <v>1492</v>
      </c>
      <c r="C601" s="316">
        <f ca="1">IFERROR(IF(TRUE,tqsn_2,'[4]1'!$A$1),0)</f>
        <v>0</v>
      </c>
      <c r="D601" s="317">
        <v>30</v>
      </c>
      <c r="E601" s="138">
        <v>30</v>
      </c>
      <c r="F601" s="318">
        <v>0</v>
      </c>
      <c r="G601" s="318">
        <v>1</v>
      </c>
      <c r="H601" s="313">
        <v>30</v>
      </c>
    </row>
    <row r="602" s="111" customFormat="1" ht="15" spans="1:8">
      <c r="A602" s="314" t="s">
        <v>1493</v>
      </c>
      <c r="B602" s="319" t="s">
        <v>1494</v>
      </c>
      <c r="C602" s="316">
        <f ca="1">IFERROR(IF(TRUE,tqsn_2,'[4]1'!$A$1),0)</f>
        <v>0</v>
      </c>
      <c r="D602" s="317">
        <v>0</v>
      </c>
      <c r="E602" s="138">
        <v>0</v>
      </c>
      <c r="F602" s="318">
        <v>0</v>
      </c>
      <c r="G602" s="318">
        <v>0</v>
      </c>
      <c r="H602" s="313">
        <v>0</v>
      </c>
    </row>
    <row r="603" s="111" customFormat="1" ht="15" spans="1:8">
      <c r="A603" s="314" t="s">
        <v>1495</v>
      </c>
      <c r="B603" s="319" t="s">
        <v>1496</v>
      </c>
      <c r="C603" s="316">
        <f ca="1">IFERROR(IF(TRUE,tqsn_2,'[4]1'!$A$1),0)</f>
        <v>0</v>
      </c>
      <c r="D603" s="317">
        <v>0</v>
      </c>
      <c r="E603" s="138">
        <v>0</v>
      </c>
      <c r="F603" s="318">
        <v>0</v>
      </c>
      <c r="G603" s="318">
        <v>0</v>
      </c>
      <c r="H603" s="313">
        <v>0</v>
      </c>
    </row>
    <row r="604" s="111" customFormat="1" ht="15" spans="1:8">
      <c r="A604" s="314" t="s">
        <v>1497</v>
      </c>
      <c r="B604" s="319" t="s">
        <v>1498</v>
      </c>
      <c r="C604" s="316">
        <f ca="1">IFERROR(IF(TRUE,tqsn_2,'[4]1'!$A$1),0)</f>
        <v>0</v>
      </c>
      <c r="D604" s="317">
        <v>0</v>
      </c>
      <c r="E604" s="138">
        <v>0</v>
      </c>
      <c r="F604" s="318">
        <v>0</v>
      </c>
      <c r="G604" s="318">
        <v>0</v>
      </c>
      <c r="H604" s="313">
        <v>0</v>
      </c>
    </row>
    <row r="605" s="111" customFormat="1" ht="15" spans="1:8">
      <c r="A605" s="314" t="s">
        <v>1499</v>
      </c>
      <c r="B605" s="319" t="s">
        <v>1500</v>
      </c>
      <c r="C605" s="316">
        <v>85</v>
      </c>
      <c r="D605" s="317">
        <v>84</v>
      </c>
      <c r="E605" s="138">
        <v>89</v>
      </c>
      <c r="F605" s="318">
        <v>1.04705882352941</v>
      </c>
      <c r="G605" s="318">
        <v>1.05952380952381</v>
      </c>
      <c r="H605" s="313">
        <v>89</v>
      </c>
    </row>
    <row r="606" s="111" customFormat="1" ht="15" spans="1:8">
      <c r="A606" s="314" t="s">
        <v>1501</v>
      </c>
      <c r="B606" s="319" t="s">
        <v>1502</v>
      </c>
      <c r="C606" s="316">
        <f ca="1">IFERROR(IF(TRUE,tqsn_2,'[4]1'!$A$1),0)</f>
        <v>0</v>
      </c>
      <c r="D606" s="317">
        <v>0</v>
      </c>
      <c r="E606" s="138">
        <v>0</v>
      </c>
      <c r="F606" s="318">
        <v>0</v>
      </c>
      <c r="G606" s="318">
        <v>0</v>
      </c>
      <c r="H606" s="313">
        <v>0</v>
      </c>
    </row>
    <row r="607" s="111" customFormat="1" ht="15" spans="1:8">
      <c r="A607" s="314" t="s">
        <v>1503</v>
      </c>
      <c r="B607" s="319" t="s">
        <v>1504</v>
      </c>
      <c r="C607" s="316">
        <f ca="1">IFERROR(IF(TRUE,tqsn_2,'[4]1'!$A$1),0)</f>
        <v>0</v>
      </c>
      <c r="D607" s="317">
        <v>0</v>
      </c>
      <c r="E607" s="138">
        <v>0</v>
      </c>
      <c r="F607" s="318">
        <v>0</v>
      </c>
      <c r="G607" s="318">
        <v>0</v>
      </c>
      <c r="H607" s="313">
        <v>0</v>
      </c>
    </row>
    <row r="608" s="111" customFormat="1" ht="15" spans="1:8">
      <c r="A608" s="314" t="s">
        <v>1505</v>
      </c>
      <c r="B608" s="319" t="s">
        <v>1506</v>
      </c>
      <c r="C608" s="316">
        <f ca="1">IFERROR(IF(TRUE,tqsn_2,'[4]1'!$A$1),0)</f>
        <v>0</v>
      </c>
      <c r="D608" s="317">
        <v>0</v>
      </c>
      <c r="E608" s="138">
        <v>0</v>
      </c>
      <c r="F608" s="318">
        <v>0</v>
      </c>
      <c r="G608" s="318">
        <v>0</v>
      </c>
      <c r="H608" s="313">
        <v>0</v>
      </c>
    </row>
    <row r="609" s="111" customFormat="1" ht="15" spans="1:8">
      <c r="A609" s="314" t="s">
        <v>1507</v>
      </c>
      <c r="B609" s="319" t="s">
        <v>1508</v>
      </c>
      <c r="C609" s="316">
        <f ca="1">IFERROR(IF(TRUE,tqsn_2,'[4]1'!$A$1),0)</f>
        <v>0</v>
      </c>
      <c r="D609" s="317">
        <v>0</v>
      </c>
      <c r="E609" s="138">
        <v>0</v>
      </c>
      <c r="F609" s="318">
        <v>0</v>
      </c>
      <c r="G609" s="318">
        <v>0</v>
      </c>
      <c r="H609" s="313">
        <v>0</v>
      </c>
    </row>
    <row r="610" s="111" customFormat="1" ht="15" spans="1:8">
      <c r="A610" s="314" t="s">
        <v>1509</v>
      </c>
      <c r="B610" s="319" t="s">
        <v>1510</v>
      </c>
      <c r="C610" s="316">
        <f ca="1">IFERROR(IF(TRUE,tqsn_2,'[4]1'!$A$1),0)</f>
        <v>0</v>
      </c>
      <c r="D610" s="317">
        <v>0</v>
      </c>
      <c r="E610" s="138">
        <v>0</v>
      </c>
      <c r="F610" s="318">
        <v>0</v>
      </c>
      <c r="G610" s="318">
        <v>0</v>
      </c>
      <c r="H610" s="313">
        <v>0</v>
      </c>
    </row>
    <row r="611" s="111" customFormat="1" ht="15" spans="1:8">
      <c r="A611" s="314" t="s">
        <v>1511</v>
      </c>
      <c r="B611" s="319" t="s">
        <v>1512</v>
      </c>
      <c r="C611" s="316">
        <f ca="1">IFERROR(IF(TRUE,tqsn_2,'[4]1'!$A$1),0)</f>
        <v>0</v>
      </c>
      <c r="D611" s="317">
        <v>0</v>
      </c>
      <c r="E611" s="138">
        <v>0</v>
      </c>
      <c r="F611" s="318">
        <v>0</v>
      </c>
      <c r="G611" s="318">
        <v>0</v>
      </c>
      <c r="H611" s="313">
        <v>0</v>
      </c>
    </row>
    <row r="612" s="111" customFormat="1" ht="15" spans="1:8">
      <c r="A612" s="314" t="s">
        <v>1513</v>
      </c>
      <c r="B612" s="319" t="s">
        <v>1514</v>
      </c>
      <c r="C612" s="316">
        <f ca="1">IFERROR(IF(TRUE,tqsn_2,'[4]1'!$A$1),0)</f>
        <v>0</v>
      </c>
      <c r="D612" s="317">
        <v>0</v>
      </c>
      <c r="E612" s="138">
        <v>0</v>
      </c>
      <c r="F612" s="318">
        <v>0</v>
      </c>
      <c r="G612" s="318">
        <v>0</v>
      </c>
      <c r="H612" s="313">
        <v>0</v>
      </c>
    </row>
    <row r="613" s="111" customFormat="1" ht="15" spans="1:8">
      <c r="A613" s="314" t="s">
        <v>1515</v>
      </c>
      <c r="B613" s="319" t="s">
        <v>1516</v>
      </c>
      <c r="C613" s="316">
        <f ca="1">IFERROR(IF(TRUE,tqsn_2,'[4]1'!$A$1),0)</f>
        <v>0</v>
      </c>
      <c r="D613" s="317">
        <v>269</v>
      </c>
      <c r="E613" s="138">
        <v>0</v>
      </c>
      <c r="F613" s="318">
        <v>0</v>
      </c>
      <c r="G613" s="318">
        <v>0</v>
      </c>
      <c r="H613" s="313">
        <v>0</v>
      </c>
    </row>
    <row r="614" s="111" customFormat="1" ht="15" spans="1:8">
      <c r="A614" s="314" t="s">
        <v>1517</v>
      </c>
      <c r="B614" s="319" t="s">
        <v>1518</v>
      </c>
      <c r="C614" s="316">
        <v>164</v>
      </c>
      <c r="D614" s="317">
        <v>164</v>
      </c>
      <c r="E614" s="138">
        <v>164</v>
      </c>
      <c r="F614" s="318">
        <v>1</v>
      </c>
      <c r="G614" s="318">
        <v>1</v>
      </c>
      <c r="H614" s="313">
        <v>164</v>
      </c>
    </row>
    <row r="615" s="111" customFormat="1" ht="15" spans="1:8">
      <c r="A615" s="314" t="s">
        <v>1519</v>
      </c>
      <c r="B615" s="324" t="s">
        <v>1520</v>
      </c>
      <c r="C615" s="316">
        <v>14</v>
      </c>
      <c r="D615" s="317">
        <v>137</v>
      </c>
      <c r="E615" s="138">
        <v>14</v>
      </c>
      <c r="F615" s="318">
        <v>1</v>
      </c>
      <c r="G615" s="318">
        <v>0.102189781021898</v>
      </c>
      <c r="H615" s="313">
        <v>14</v>
      </c>
    </row>
    <row r="616" s="111" customFormat="1" ht="15" spans="1:8">
      <c r="A616" s="314" t="s">
        <v>1521</v>
      </c>
      <c r="B616" s="324" t="s">
        <v>1522</v>
      </c>
      <c r="C616" s="316">
        <v>162</v>
      </c>
      <c r="D616" s="317">
        <v>27</v>
      </c>
      <c r="E616" s="138">
        <v>478</v>
      </c>
      <c r="F616" s="318">
        <v>2.95061728395062</v>
      </c>
      <c r="G616" s="318">
        <v>17.7037037037037</v>
      </c>
      <c r="H616" s="313">
        <v>478</v>
      </c>
    </row>
    <row r="617" s="111" customFormat="1" ht="15" spans="1:8">
      <c r="A617" s="314" t="s">
        <v>1523</v>
      </c>
      <c r="B617" s="324" t="s">
        <v>1524</v>
      </c>
      <c r="C617" s="316">
        <v>744</v>
      </c>
      <c r="D617" s="317">
        <v>781</v>
      </c>
      <c r="E617" s="138">
        <v>816</v>
      </c>
      <c r="F617" s="318">
        <v>1.09677419354839</v>
      </c>
      <c r="G617" s="318">
        <v>1.04481434058899</v>
      </c>
      <c r="H617" s="313">
        <v>816</v>
      </c>
    </row>
    <row r="618" s="111" customFormat="1" ht="15" spans="1:8">
      <c r="A618" s="314" t="s">
        <v>1525</v>
      </c>
      <c r="B618" s="324" t="s">
        <v>1526</v>
      </c>
      <c r="C618" s="316">
        <f ca="1">IFERROR(IF(TRUE,tqsn_2,'[4]1'!$A$1),0)</f>
        <v>0</v>
      </c>
      <c r="D618" s="317">
        <v>0</v>
      </c>
      <c r="E618" s="138">
        <v>0</v>
      </c>
      <c r="F618" s="318">
        <v>0</v>
      </c>
      <c r="G618" s="318">
        <v>0</v>
      </c>
      <c r="H618" s="313">
        <v>0</v>
      </c>
    </row>
    <row r="619" s="111" customFormat="1" ht="15" spans="1:8">
      <c r="A619" s="314" t="s">
        <v>1527</v>
      </c>
      <c r="B619" s="324" t="s">
        <v>1528</v>
      </c>
      <c r="C619" s="316">
        <f ca="1">IFERROR(IF(TRUE,tqsn_2,'[4]1'!$A$1),0)</f>
        <v>0</v>
      </c>
      <c r="D619" s="317">
        <v>0</v>
      </c>
      <c r="E619" s="138">
        <v>0</v>
      </c>
      <c r="F619" s="318">
        <v>0</v>
      </c>
      <c r="G619" s="318">
        <v>0</v>
      </c>
      <c r="H619" s="313">
        <v>0</v>
      </c>
    </row>
    <row r="620" s="111" customFormat="1" ht="15" spans="1:8">
      <c r="A620" s="314" t="s">
        <v>1529</v>
      </c>
      <c r="B620" s="324" t="s">
        <v>1530</v>
      </c>
      <c r="C620" s="316">
        <f ca="1">IFERROR(IF(TRUE,tqsn_2,'[4]1'!$A$1),0)</f>
        <v>0</v>
      </c>
      <c r="D620" s="317">
        <v>0</v>
      </c>
      <c r="E620" s="138">
        <v>0</v>
      </c>
      <c r="F620" s="318">
        <v>0</v>
      </c>
      <c r="G620" s="318">
        <v>0</v>
      </c>
      <c r="H620" s="313">
        <v>0</v>
      </c>
    </row>
    <row r="621" s="111" customFormat="1" ht="15" spans="1:8">
      <c r="A621" s="314" t="s">
        <v>1531</v>
      </c>
      <c r="B621" s="324" t="s">
        <v>1532</v>
      </c>
      <c r="C621" s="316">
        <v>49</v>
      </c>
      <c r="D621" s="317">
        <v>49</v>
      </c>
      <c r="E621" s="138">
        <v>58</v>
      </c>
      <c r="F621" s="318">
        <v>1.18367346938776</v>
      </c>
      <c r="G621" s="318">
        <v>1.18367346938776</v>
      </c>
      <c r="H621" s="313">
        <v>58</v>
      </c>
    </row>
    <row r="622" s="111" customFormat="1" ht="15" spans="1:8">
      <c r="A622" s="314" t="s">
        <v>1533</v>
      </c>
      <c r="B622" s="324" t="s">
        <v>1534</v>
      </c>
      <c r="C622" s="316">
        <f ca="1">IFERROR(IF(TRUE,tqsn_2,'[4]1'!$A$1),0)</f>
        <v>0</v>
      </c>
      <c r="D622" s="317">
        <v>0</v>
      </c>
      <c r="E622" s="138">
        <v>0</v>
      </c>
      <c r="F622" s="318">
        <v>0</v>
      </c>
      <c r="G622" s="318">
        <v>0</v>
      </c>
      <c r="H622" s="313">
        <v>0</v>
      </c>
    </row>
    <row r="623" s="111" customFormat="1" ht="15" spans="1:8">
      <c r="A623" s="314" t="s">
        <v>1535</v>
      </c>
      <c r="B623" s="324" t="s">
        <v>1536</v>
      </c>
      <c r="C623" s="316">
        <f ca="1">IFERROR(IF(TRUE,tqsn_2,'[4]1'!$A$1),0)</f>
        <v>0</v>
      </c>
      <c r="D623" s="317">
        <v>0</v>
      </c>
      <c r="E623" s="138">
        <v>0</v>
      </c>
      <c r="F623" s="318">
        <v>0</v>
      </c>
      <c r="G623" s="318">
        <v>0</v>
      </c>
      <c r="H623" s="313">
        <v>0</v>
      </c>
    </row>
    <row r="624" s="111" customFormat="1" ht="15" spans="1:8">
      <c r="A624" s="314" t="s">
        <v>1537</v>
      </c>
      <c r="B624" s="324" t="s">
        <v>1538</v>
      </c>
      <c r="C624" s="316">
        <v>3737</v>
      </c>
      <c r="D624" s="317">
        <v>4572</v>
      </c>
      <c r="E624" s="138">
        <v>3921</v>
      </c>
      <c r="F624" s="318">
        <v>1.04923735616805</v>
      </c>
      <c r="G624" s="318">
        <v>0.85761154855643</v>
      </c>
      <c r="H624" s="313">
        <v>3921</v>
      </c>
    </row>
    <row r="625" s="111" customFormat="1" ht="15" spans="1:8">
      <c r="A625" s="314" t="s">
        <v>1539</v>
      </c>
      <c r="B625" s="324" t="s">
        <v>1540</v>
      </c>
      <c r="C625" s="316">
        <v>214</v>
      </c>
      <c r="D625" s="317">
        <v>283</v>
      </c>
      <c r="E625" s="138">
        <v>198</v>
      </c>
      <c r="F625" s="318">
        <v>0.925233644859813</v>
      </c>
      <c r="G625" s="318">
        <v>0.699646643109541</v>
      </c>
      <c r="H625" s="313">
        <v>198</v>
      </c>
    </row>
    <row r="626" s="111" customFormat="1" ht="15" spans="1:8">
      <c r="A626" s="314" t="s">
        <v>1541</v>
      </c>
      <c r="B626" s="324" t="s">
        <v>1542</v>
      </c>
      <c r="C626" s="316">
        <v>36</v>
      </c>
      <c r="D626" s="317">
        <v>37</v>
      </c>
      <c r="E626" s="138">
        <v>45</v>
      </c>
      <c r="F626" s="318">
        <v>1.25</v>
      </c>
      <c r="G626" s="318">
        <v>1.21621621621622</v>
      </c>
      <c r="H626" s="313">
        <v>45</v>
      </c>
    </row>
    <row r="627" s="111" customFormat="1" ht="15" spans="1:8">
      <c r="A627" s="314" t="s">
        <v>1543</v>
      </c>
      <c r="B627" s="324" t="s">
        <v>1544</v>
      </c>
      <c r="C627" s="316">
        <v>800</v>
      </c>
      <c r="D627" s="317">
        <v>131</v>
      </c>
      <c r="E627" s="138">
        <v>0</v>
      </c>
      <c r="F627" s="318">
        <v>0</v>
      </c>
      <c r="G627" s="318">
        <v>0</v>
      </c>
      <c r="H627" s="313">
        <v>0</v>
      </c>
    </row>
    <row r="628" s="111" customFormat="1" ht="15" spans="1:8">
      <c r="A628" s="314" t="s">
        <v>1545</v>
      </c>
      <c r="B628" s="324" t="s">
        <v>1546</v>
      </c>
      <c r="C628" s="316">
        <f ca="1">IFERROR(IF(TRUE,tqsn_2,'[4]1'!$A$1),0)</f>
        <v>0</v>
      </c>
      <c r="D628" s="317">
        <v>0</v>
      </c>
      <c r="E628" s="138">
        <v>0</v>
      </c>
      <c r="F628" s="318">
        <v>0</v>
      </c>
      <c r="G628" s="318">
        <v>0</v>
      </c>
      <c r="H628" s="313">
        <v>0</v>
      </c>
    </row>
    <row r="629" s="111" customFormat="1" ht="15" spans="1:8">
      <c r="A629" s="314" t="s">
        <v>1547</v>
      </c>
      <c r="B629" s="324" t="s">
        <v>1548</v>
      </c>
      <c r="C629" s="316">
        <v>1000</v>
      </c>
      <c r="D629" s="317">
        <v>1054</v>
      </c>
      <c r="E629" s="138">
        <v>1101</v>
      </c>
      <c r="F629" s="318">
        <v>1.101</v>
      </c>
      <c r="G629" s="318">
        <v>1.04459203036053</v>
      </c>
      <c r="H629" s="313">
        <v>1101</v>
      </c>
    </row>
    <row r="630" s="111" customFormat="1" ht="15" spans="1:8">
      <c r="A630" s="314" t="s">
        <v>1549</v>
      </c>
      <c r="B630" s="324" t="s">
        <v>1550</v>
      </c>
      <c r="C630" s="316">
        <v>1701</v>
      </c>
      <c r="D630" s="317">
        <v>1617</v>
      </c>
      <c r="E630" s="138">
        <v>253</v>
      </c>
      <c r="F630" s="318">
        <v>0.148736037624927</v>
      </c>
      <c r="G630" s="318">
        <v>0.156462585034014</v>
      </c>
      <c r="H630" s="313">
        <v>253</v>
      </c>
    </row>
    <row r="631" s="111" customFormat="1" ht="15" spans="1:8">
      <c r="A631" s="314" t="s">
        <v>1551</v>
      </c>
      <c r="B631" s="324" t="s">
        <v>1552</v>
      </c>
      <c r="C631" s="316">
        <v>680</v>
      </c>
      <c r="D631" s="317">
        <v>673</v>
      </c>
      <c r="E631" s="138">
        <v>712</v>
      </c>
      <c r="F631" s="318">
        <v>1.04705882352941</v>
      </c>
      <c r="G631" s="318">
        <v>1.05794947994056</v>
      </c>
      <c r="H631" s="313">
        <v>712</v>
      </c>
    </row>
    <row r="632" s="111" customFormat="1" ht="15" spans="1:8">
      <c r="A632" s="314" t="s">
        <v>1553</v>
      </c>
      <c r="B632" s="324" t="s">
        <v>1554</v>
      </c>
      <c r="C632" s="316">
        <v>3810</v>
      </c>
      <c r="D632" s="317">
        <v>3791</v>
      </c>
      <c r="E632" s="138">
        <v>4259</v>
      </c>
      <c r="F632" s="318">
        <v>1.11784776902887</v>
      </c>
      <c r="G632" s="318">
        <v>1.12345027697178</v>
      </c>
      <c r="H632" s="313">
        <v>4259</v>
      </c>
    </row>
    <row r="633" s="111" customFormat="1" ht="15" spans="1:8">
      <c r="A633" s="314" t="s">
        <v>1555</v>
      </c>
      <c r="B633" s="324" t="s">
        <v>1556</v>
      </c>
      <c r="C633" s="316">
        <f ca="1">IFERROR(IF(TRUE,tqsn_2,'[4]1'!$A$1),0)</f>
        <v>0</v>
      </c>
      <c r="D633" s="317">
        <v>0</v>
      </c>
      <c r="E633" s="138">
        <v>0</v>
      </c>
      <c r="F633" s="318">
        <v>0</v>
      </c>
      <c r="G633" s="318">
        <v>0</v>
      </c>
      <c r="H633" s="313">
        <v>0</v>
      </c>
    </row>
    <row r="634" s="111" customFormat="1" ht="15" spans="1:8">
      <c r="A634" s="314" t="s">
        <v>1557</v>
      </c>
      <c r="B634" s="324" t="s">
        <v>1558</v>
      </c>
      <c r="C634" s="316">
        <f ca="1">IFERROR(IF(TRUE,tqsn_2,'[4]1'!$A$1),0)</f>
        <v>0</v>
      </c>
      <c r="D634" s="317">
        <v>15</v>
      </c>
      <c r="E634" s="138">
        <v>0</v>
      </c>
      <c r="F634" s="318">
        <v>0</v>
      </c>
      <c r="G634" s="318">
        <v>0</v>
      </c>
      <c r="H634" s="313">
        <v>0</v>
      </c>
    </row>
    <row r="635" s="111" customFormat="1" ht="15" spans="1:8">
      <c r="A635" s="314" t="s">
        <v>1559</v>
      </c>
      <c r="B635" s="324" t="s">
        <v>1560</v>
      </c>
      <c r="C635" s="316">
        <f ca="1">IFERROR(IF(TRUE,tqsn_2,'[4]1'!$A$1),0)</f>
        <v>0</v>
      </c>
      <c r="D635" s="317">
        <v>0</v>
      </c>
      <c r="E635" s="138">
        <v>0</v>
      </c>
      <c r="F635" s="318">
        <v>0</v>
      </c>
      <c r="G635" s="318">
        <v>0</v>
      </c>
      <c r="H635" s="313">
        <v>0</v>
      </c>
    </row>
    <row r="636" s="111" customFormat="1" ht="15" spans="1:8">
      <c r="A636" s="314" t="s">
        <v>1561</v>
      </c>
      <c r="B636" s="324" t="s">
        <v>1562</v>
      </c>
      <c r="C636" s="316">
        <v>3181</v>
      </c>
      <c r="D636" s="317">
        <v>3106</v>
      </c>
      <c r="E636" s="138">
        <v>3239</v>
      </c>
      <c r="F636" s="318">
        <v>1.01823325998114</v>
      </c>
      <c r="G636" s="318">
        <v>1.0428203477141</v>
      </c>
      <c r="H636" s="313">
        <v>3239</v>
      </c>
    </row>
    <row r="637" s="111" customFormat="1" ht="15" spans="1:8">
      <c r="A637" s="314" t="s">
        <v>1563</v>
      </c>
      <c r="B637" s="324" t="s">
        <v>1564</v>
      </c>
      <c r="C637" s="316">
        <f ca="1">IFERROR(IF(TRUE,tqsn_2,'[4]1'!$A$1),0)</f>
        <v>0</v>
      </c>
      <c r="D637" s="317">
        <v>0</v>
      </c>
      <c r="E637" s="138">
        <v>0</v>
      </c>
      <c r="F637" s="318">
        <v>0</v>
      </c>
      <c r="G637" s="318">
        <v>0</v>
      </c>
      <c r="H637" s="313">
        <v>0</v>
      </c>
    </row>
    <row r="638" s="111" customFormat="1" ht="15" spans="1:8">
      <c r="A638" s="314" t="s">
        <v>1565</v>
      </c>
      <c r="B638" s="324" t="s">
        <v>1566</v>
      </c>
      <c r="C638" s="316">
        <v>3780</v>
      </c>
      <c r="D638" s="317">
        <v>3997</v>
      </c>
      <c r="E638" s="138">
        <v>3101</v>
      </c>
      <c r="F638" s="318">
        <v>0.82037037037037</v>
      </c>
      <c r="G638" s="318">
        <v>0.775831873905429</v>
      </c>
      <c r="H638" s="313">
        <v>3101</v>
      </c>
    </row>
    <row r="639" s="111" customFormat="1" ht="15" spans="1:8">
      <c r="A639" s="314" t="s">
        <v>1567</v>
      </c>
      <c r="B639" s="324" t="s">
        <v>1568</v>
      </c>
      <c r="C639" s="316">
        <f ca="1">IFERROR(IF(TRUE,tqsn_2,'[4]1'!$A$1),0)</f>
        <v>0</v>
      </c>
      <c r="D639" s="317">
        <v>0</v>
      </c>
      <c r="E639" s="138">
        <v>0</v>
      </c>
      <c r="F639" s="318">
        <v>0</v>
      </c>
      <c r="G639" s="318">
        <v>0</v>
      </c>
      <c r="H639" s="313">
        <v>0</v>
      </c>
    </row>
    <row r="640" s="111" customFormat="1" ht="15" spans="1:8">
      <c r="A640" s="314" t="s">
        <v>1569</v>
      </c>
      <c r="B640" s="324" t="s">
        <v>1570</v>
      </c>
      <c r="C640" s="316">
        <f ca="1">IFERROR(IF(TRUE,tqsn_2,'[4]1'!$A$1),0)</f>
        <v>0</v>
      </c>
      <c r="D640" s="317">
        <v>0</v>
      </c>
      <c r="E640" s="138">
        <v>0</v>
      </c>
      <c r="F640" s="318">
        <v>0</v>
      </c>
      <c r="G640" s="318">
        <v>0</v>
      </c>
      <c r="H640" s="313">
        <v>0</v>
      </c>
    </row>
    <row r="641" s="111" customFormat="1" ht="15" spans="1:8">
      <c r="A641" s="314" t="s">
        <v>1571</v>
      </c>
      <c r="B641" s="324" t="s">
        <v>1572</v>
      </c>
      <c r="C641" s="316"/>
      <c r="D641" s="317">
        <v>0</v>
      </c>
      <c r="E641" s="138">
        <v>0</v>
      </c>
      <c r="F641" s="318">
        <v>0</v>
      </c>
      <c r="G641" s="318">
        <v>0</v>
      </c>
      <c r="H641" s="313"/>
    </row>
    <row r="642" s="111" customFormat="1" ht="15" spans="1:8">
      <c r="A642" s="314" t="s">
        <v>1573</v>
      </c>
      <c r="B642" s="324" t="s">
        <v>1574</v>
      </c>
      <c r="C642" s="316">
        <v>95</v>
      </c>
      <c r="D642" s="317">
        <v>87</v>
      </c>
      <c r="E642" s="138">
        <v>86</v>
      </c>
      <c r="F642" s="318">
        <v>0.905263157894737</v>
      </c>
      <c r="G642" s="318">
        <v>0.988505747126437</v>
      </c>
      <c r="H642" s="313">
        <v>86</v>
      </c>
    </row>
    <row r="643" s="111" customFormat="1" ht="15" spans="1:8">
      <c r="A643" s="314" t="s">
        <v>1575</v>
      </c>
      <c r="B643" s="324" t="s">
        <v>544</v>
      </c>
      <c r="C643" s="316">
        <v>148</v>
      </c>
      <c r="D643" s="317">
        <v>136</v>
      </c>
      <c r="E643" s="138">
        <v>126</v>
      </c>
      <c r="F643" s="318">
        <v>0.851351351351351</v>
      </c>
      <c r="G643" s="318">
        <v>0.926470588235294</v>
      </c>
      <c r="H643" s="313">
        <v>126</v>
      </c>
    </row>
    <row r="644" s="111" customFormat="1" ht="15" spans="1:8">
      <c r="A644" s="314" t="s">
        <v>1576</v>
      </c>
      <c r="B644" s="324" t="s">
        <v>546</v>
      </c>
      <c r="C644" s="316">
        <f ca="1">IFERROR(IF(TRUE,tqsn_2,'[4]1'!$A$1),0)</f>
        <v>0</v>
      </c>
      <c r="D644" s="317">
        <v>0</v>
      </c>
      <c r="E644" s="138">
        <v>0</v>
      </c>
      <c r="F644" s="318">
        <v>0</v>
      </c>
      <c r="G644" s="318">
        <v>0</v>
      </c>
      <c r="H644" s="313">
        <v>0</v>
      </c>
    </row>
    <row r="645" s="111" customFormat="1" ht="15" spans="1:8">
      <c r="A645" s="314" t="s">
        <v>1577</v>
      </c>
      <c r="B645" s="324" t="s">
        <v>548</v>
      </c>
      <c r="C645" s="316">
        <f ca="1">IFERROR(IF(TRUE,tqsn_2,'[4]1'!$A$1),0)</f>
        <v>0</v>
      </c>
      <c r="D645" s="317">
        <v>0</v>
      </c>
      <c r="E645" s="138">
        <v>0</v>
      </c>
      <c r="F645" s="318">
        <v>0</v>
      </c>
      <c r="G645" s="318">
        <v>0</v>
      </c>
      <c r="H645" s="313">
        <v>0</v>
      </c>
    </row>
    <row r="646" s="111" customFormat="1" ht="15" spans="1:8">
      <c r="A646" s="381" t="s">
        <v>1578</v>
      </c>
      <c r="B646" s="324" t="s">
        <v>639</v>
      </c>
      <c r="C646" s="316">
        <f ca="1">IFERROR(IF(TRUE,tqsn_2,'[4]1'!$A$1),0)</f>
        <v>0</v>
      </c>
      <c r="D646" s="317">
        <v>0</v>
      </c>
      <c r="E646" s="138">
        <v>0</v>
      </c>
      <c r="F646" s="318">
        <v>0</v>
      </c>
      <c r="G646" s="318">
        <v>0</v>
      </c>
      <c r="H646" s="313">
        <v>0</v>
      </c>
    </row>
    <row r="647" s="111" customFormat="1" ht="15" spans="1:8">
      <c r="A647" s="381" t="s">
        <v>1579</v>
      </c>
      <c r="B647" s="324" t="s">
        <v>1580</v>
      </c>
      <c r="C647" s="316">
        <f ca="1">IFERROR(IF(TRUE,tqsn_2,'[4]1'!$A$1),0)</f>
        <v>0</v>
      </c>
      <c r="D647" s="317">
        <v>0</v>
      </c>
      <c r="E647" s="138">
        <v>0</v>
      </c>
      <c r="F647" s="318">
        <v>0</v>
      </c>
      <c r="G647" s="318">
        <v>0</v>
      </c>
      <c r="H647" s="313">
        <v>0</v>
      </c>
    </row>
    <row r="648" s="111" customFormat="1" ht="15" spans="1:8">
      <c r="A648" s="381" t="s">
        <v>1581</v>
      </c>
      <c r="B648" s="324" t="s">
        <v>1582</v>
      </c>
      <c r="C648" s="316">
        <f ca="1">IFERROR(IF(TRUE,tqsn_2,'[4]1'!$A$1),0)</f>
        <v>0</v>
      </c>
      <c r="D648" s="317">
        <v>0</v>
      </c>
      <c r="E648" s="138">
        <v>0</v>
      </c>
      <c r="F648" s="318">
        <v>0</v>
      </c>
      <c r="G648" s="318">
        <v>0</v>
      </c>
      <c r="H648" s="313">
        <v>0</v>
      </c>
    </row>
    <row r="649" s="111" customFormat="1" ht="15" spans="1:8">
      <c r="A649" s="381" t="s">
        <v>1583</v>
      </c>
      <c r="B649" s="324" t="s">
        <v>550</v>
      </c>
      <c r="C649" s="316">
        <v>274</v>
      </c>
      <c r="D649" s="317">
        <v>235</v>
      </c>
      <c r="E649" s="138">
        <v>286</v>
      </c>
      <c r="F649" s="318">
        <v>1.04379562043796</v>
      </c>
      <c r="G649" s="318">
        <v>1.21702127659574</v>
      </c>
      <c r="H649" s="313">
        <v>286</v>
      </c>
    </row>
    <row r="650" s="111" customFormat="1" ht="15" spans="1:8">
      <c r="A650" s="381" t="s">
        <v>1584</v>
      </c>
      <c r="B650" s="324" t="s">
        <v>1585</v>
      </c>
      <c r="C650" s="316">
        <f ca="1">IFERROR(IF(TRUE,tqsn_2,'[4]1'!$A$1),0)</f>
        <v>0</v>
      </c>
      <c r="D650" s="317">
        <v>56</v>
      </c>
      <c r="E650" s="138">
        <v>94</v>
      </c>
      <c r="F650" s="318">
        <v>0</v>
      </c>
      <c r="G650" s="318">
        <v>1.67857142857143</v>
      </c>
      <c r="H650" s="313">
        <v>94</v>
      </c>
    </row>
    <row r="651" s="111" customFormat="1" ht="15" spans="1:8">
      <c r="A651" s="381" t="s">
        <v>1586</v>
      </c>
      <c r="B651" s="324" t="s">
        <v>544</v>
      </c>
      <c r="C651" s="316">
        <f ca="1">IFERROR(IF(TRUE,tqsn_2,'[4]1'!$A$1),0)</f>
        <v>0</v>
      </c>
      <c r="D651" s="317">
        <v>0</v>
      </c>
      <c r="E651" s="138">
        <v>0</v>
      </c>
      <c r="F651" s="318">
        <v>0</v>
      </c>
      <c r="G651" s="318">
        <v>0</v>
      </c>
      <c r="H651" s="313">
        <v>0</v>
      </c>
    </row>
    <row r="652" s="111" customFormat="1" ht="15" spans="1:8">
      <c r="A652" s="381" t="s">
        <v>1587</v>
      </c>
      <c r="B652" s="324" t="s">
        <v>546</v>
      </c>
      <c r="C652" s="316">
        <f ca="1">IFERROR(IF(TRUE,tqsn_2,'[4]1'!$A$1),0)</f>
        <v>0</v>
      </c>
      <c r="D652" s="317">
        <v>0</v>
      </c>
      <c r="E652" s="138">
        <v>0</v>
      </c>
      <c r="F652" s="318">
        <v>0</v>
      </c>
      <c r="G652" s="318">
        <v>0</v>
      </c>
      <c r="H652" s="313">
        <v>0</v>
      </c>
    </row>
    <row r="653" s="111" customFormat="1" ht="15" spans="1:8">
      <c r="A653" s="381" t="s">
        <v>1588</v>
      </c>
      <c r="B653" s="324" t="s">
        <v>548</v>
      </c>
      <c r="C653" s="316">
        <f ca="1">IFERROR(IF(TRUE,tqsn_2,'[4]1'!$A$1),0)</f>
        <v>0</v>
      </c>
      <c r="D653" s="317">
        <v>0</v>
      </c>
      <c r="E653" s="138">
        <v>0</v>
      </c>
      <c r="F653" s="318">
        <v>0</v>
      </c>
      <c r="G653" s="318">
        <v>0</v>
      </c>
      <c r="H653" s="313">
        <v>0</v>
      </c>
    </row>
    <row r="654" s="111" customFormat="1" ht="15" spans="1:8">
      <c r="A654" s="381" t="s">
        <v>1589</v>
      </c>
      <c r="B654" s="324" t="s">
        <v>1590</v>
      </c>
      <c r="C654" s="316">
        <v>168</v>
      </c>
      <c r="D654" s="317">
        <v>168</v>
      </c>
      <c r="E654" s="138">
        <v>10</v>
      </c>
      <c r="F654" s="318">
        <v>0.0595238095238095</v>
      </c>
      <c r="G654" s="318">
        <v>0.0595238095238095</v>
      </c>
      <c r="H654" s="313">
        <v>10</v>
      </c>
    </row>
    <row r="655" s="111" customFormat="1" ht="15" spans="1:8">
      <c r="A655" s="314" t="s">
        <v>1591</v>
      </c>
      <c r="B655" s="324" t="s">
        <v>550</v>
      </c>
      <c r="C655" s="316">
        <f ca="1">IFERROR(IF(TRUE,tqsn_2,'[4]1'!$A$1),0)</f>
        <v>0</v>
      </c>
      <c r="D655" s="317">
        <v>0</v>
      </c>
      <c r="E655" s="138">
        <v>0</v>
      </c>
      <c r="F655" s="318">
        <v>0</v>
      </c>
      <c r="G655" s="318">
        <v>0</v>
      </c>
      <c r="H655" s="313">
        <v>0</v>
      </c>
    </row>
    <row r="656" s="111" customFormat="1" ht="15" spans="1:8">
      <c r="A656" s="314" t="s">
        <v>1592</v>
      </c>
      <c r="B656" s="324" t="s">
        <v>1593</v>
      </c>
      <c r="C656" s="316">
        <f ca="1">IFERROR(IF(TRUE,tqsn_2,'[4]1'!$A$1),0)</f>
        <v>0</v>
      </c>
      <c r="D656" s="317">
        <v>0</v>
      </c>
      <c r="E656" s="138">
        <v>0</v>
      </c>
      <c r="F656" s="318">
        <v>0</v>
      </c>
      <c r="G656" s="318">
        <v>0</v>
      </c>
      <c r="H656" s="313">
        <v>0</v>
      </c>
    </row>
    <row r="657" s="111" customFormat="1" ht="15" spans="1:8">
      <c r="A657" s="314" t="s">
        <v>1594</v>
      </c>
      <c r="B657" s="324" t="s">
        <v>544</v>
      </c>
      <c r="C657" s="316">
        <f ca="1">IFERROR(IF(TRUE,tqsn_2,'[4]1'!$A$1),0)</f>
        <v>0</v>
      </c>
      <c r="D657" s="317">
        <v>0</v>
      </c>
      <c r="E657" s="138">
        <v>0</v>
      </c>
      <c r="F657" s="318">
        <v>0</v>
      </c>
      <c r="G657" s="318">
        <v>0</v>
      </c>
      <c r="H657" s="313">
        <v>0</v>
      </c>
    </row>
    <row r="658" s="111" customFormat="1" ht="15" spans="1:8">
      <c r="A658" s="314" t="s">
        <v>1595</v>
      </c>
      <c r="B658" s="324" t="s">
        <v>546</v>
      </c>
      <c r="C658" s="316">
        <f ca="1">IFERROR(IF(TRUE,tqsn_2,'[4]1'!$A$1),0)</f>
        <v>0</v>
      </c>
      <c r="D658" s="317">
        <v>0</v>
      </c>
      <c r="E658" s="138">
        <v>0</v>
      </c>
      <c r="F658" s="318">
        <v>0</v>
      </c>
      <c r="G658" s="318">
        <v>0</v>
      </c>
      <c r="H658" s="313">
        <v>0</v>
      </c>
    </row>
    <row r="659" s="111" customFormat="1" ht="15" spans="1:8">
      <c r="A659" s="314" t="s">
        <v>1596</v>
      </c>
      <c r="B659" s="324" t="s">
        <v>548</v>
      </c>
      <c r="C659" s="316">
        <f ca="1">IFERROR(IF(TRUE,tqsn_2,'[4]1'!$A$1),0)</f>
        <v>0</v>
      </c>
      <c r="D659" s="317">
        <v>0</v>
      </c>
      <c r="E659" s="138">
        <v>0</v>
      </c>
      <c r="F659" s="318">
        <v>0</v>
      </c>
      <c r="G659" s="318">
        <v>0</v>
      </c>
      <c r="H659" s="313">
        <v>0</v>
      </c>
    </row>
    <row r="660" s="111" customFormat="1" ht="15" spans="1:8">
      <c r="A660" s="314" t="s">
        <v>1597</v>
      </c>
      <c r="B660" s="324" t="s">
        <v>1598</v>
      </c>
      <c r="C660" s="316">
        <f ca="1">IFERROR(IF(TRUE,tqsn_2,'[4]1'!$A$1),0)</f>
        <v>0</v>
      </c>
      <c r="D660" s="317">
        <v>0</v>
      </c>
      <c r="E660" s="138">
        <v>0</v>
      </c>
      <c r="F660" s="318">
        <v>0</v>
      </c>
      <c r="G660" s="318">
        <v>0</v>
      </c>
      <c r="H660" s="313">
        <v>0</v>
      </c>
    </row>
    <row r="661" s="111" customFormat="1" ht="15" spans="1:8">
      <c r="A661" s="314" t="s">
        <v>1599</v>
      </c>
      <c r="B661" s="324" t="s">
        <v>1600</v>
      </c>
      <c r="C661" s="316">
        <f ca="1">IFERROR(IF(TRUE,tqsn_2,'[4]1'!$A$1),0)</f>
        <v>0</v>
      </c>
      <c r="D661" s="317">
        <v>0</v>
      </c>
      <c r="E661" s="138">
        <v>0</v>
      </c>
      <c r="F661" s="318">
        <v>0</v>
      </c>
      <c r="G661" s="318">
        <v>0</v>
      </c>
      <c r="H661" s="313">
        <v>0</v>
      </c>
    </row>
    <row r="662" s="111" customFormat="1" ht="15" spans="1:8">
      <c r="A662" s="314" t="s">
        <v>1601</v>
      </c>
      <c r="B662" s="324" t="s">
        <v>1602</v>
      </c>
      <c r="C662" s="316">
        <f ca="1">IFERROR(IF(TRUE,tqsn_2,'[4]1'!$A$1),0)</f>
        <v>0</v>
      </c>
      <c r="D662" s="317">
        <v>0</v>
      </c>
      <c r="E662" s="138">
        <v>0</v>
      </c>
      <c r="F662" s="318">
        <v>0</v>
      </c>
      <c r="G662" s="318">
        <v>0</v>
      </c>
      <c r="H662" s="313">
        <v>0</v>
      </c>
    </row>
    <row r="663" s="111" customFormat="1" ht="15" spans="1:8">
      <c r="A663" s="314" t="s">
        <v>1603</v>
      </c>
      <c r="B663" s="324" t="s">
        <v>348</v>
      </c>
      <c r="C663" s="316">
        <v>4010</v>
      </c>
      <c r="D663" s="317">
        <v>3171</v>
      </c>
      <c r="E663" s="138">
        <v>2479</v>
      </c>
      <c r="F663" s="318">
        <v>0.618204488778055</v>
      </c>
      <c r="G663" s="318">
        <v>0.781772311573636</v>
      </c>
      <c r="H663" s="313">
        <v>2479</v>
      </c>
    </row>
    <row r="664" s="111" customFormat="1" ht="15" spans="1:8">
      <c r="A664" s="314" t="s">
        <v>1604</v>
      </c>
      <c r="B664" s="324" t="s">
        <v>544</v>
      </c>
      <c r="C664" s="316">
        <f ca="1">IFERROR(IF(TRUE,tqsn_2,'[4]1'!$A$1),0)</f>
        <v>0</v>
      </c>
      <c r="D664" s="317">
        <v>860</v>
      </c>
      <c r="E664" s="138">
        <v>0</v>
      </c>
      <c r="F664" s="318">
        <v>0</v>
      </c>
      <c r="G664" s="318">
        <v>0</v>
      </c>
      <c r="H664" s="313">
        <v>0</v>
      </c>
    </row>
    <row r="665" s="111" customFormat="1" ht="15" spans="1:8">
      <c r="A665" s="314" t="s">
        <v>1605</v>
      </c>
      <c r="B665" s="324" t="s">
        <v>546</v>
      </c>
      <c r="C665" s="316">
        <f ca="1">IFERROR(IF(TRUE,tqsn_2,'[4]1'!$A$1),0)</f>
        <v>0</v>
      </c>
      <c r="D665" s="317">
        <v>0</v>
      </c>
      <c r="E665" s="138">
        <v>0</v>
      </c>
      <c r="F665" s="318">
        <v>0</v>
      </c>
      <c r="G665" s="318">
        <v>0</v>
      </c>
      <c r="H665" s="313">
        <v>0</v>
      </c>
    </row>
    <row r="666" s="111" customFormat="1" ht="15" spans="1:8">
      <c r="A666" s="314" t="s">
        <v>1606</v>
      </c>
      <c r="B666" s="324" t="s">
        <v>548</v>
      </c>
      <c r="C666" s="316">
        <f ca="1">IFERROR(IF(TRUE,tqsn_2,'[4]1'!$A$1),0)</f>
        <v>0</v>
      </c>
      <c r="D666" s="317">
        <v>0</v>
      </c>
      <c r="E666" s="138">
        <v>0</v>
      </c>
      <c r="F666" s="318">
        <v>0</v>
      </c>
      <c r="G666" s="318">
        <v>0</v>
      </c>
      <c r="H666" s="313">
        <v>0</v>
      </c>
    </row>
    <row r="667" s="111" customFormat="1" ht="15" spans="1:8">
      <c r="A667" s="314" t="s">
        <v>1607</v>
      </c>
      <c r="B667" s="324" t="s">
        <v>1608</v>
      </c>
      <c r="C667" s="316">
        <f ca="1">IFERROR(IF(TRUE,tqsn_2,'[4]1'!$A$1),0)</f>
        <v>0</v>
      </c>
      <c r="D667" s="317">
        <v>0</v>
      </c>
      <c r="E667" s="138">
        <v>0</v>
      </c>
      <c r="F667" s="318">
        <v>0</v>
      </c>
      <c r="G667" s="318">
        <v>0</v>
      </c>
      <c r="H667" s="313">
        <v>0</v>
      </c>
    </row>
    <row r="668" s="111" customFormat="1" ht="15" spans="1:8">
      <c r="A668" s="314" t="s">
        <v>1609</v>
      </c>
      <c r="B668" s="324" t="s">
        <v>1610</v>
      </c>
      <c r="C668" s="316">
        <f ca="1">IFERROR(IF(TRUE,tqsn_2,'[4]1'!$A$1),0)</f>
        <v>0</v>
      </c>
      <c r="D668" s="317">
        <v>0</v>
      </c>
      <c r="E668" s="138">
        <v>0</v>
      </c>
      <c r="F668" s="318">
        <v>0</v>
      </c>
      <c r="G668" s="318">
        <v>0</v>
      </c>
      <c r="H668" s="313">
        <v>0</v>
      </c>
    </row>
    <row r="669" s="111" customFormat="1" ht="15" spans="1:8">
      <c r="A669" s="314" t="s">
        <v>1611</v>
      </c>
      <c r="B669" s="324" t="s">
        <v>1612</v>
      </c>
      <c r="C669" s="316">
        <f ca="1">IFERROR(IF(TRUE,tqsn_2,'[4]1'!$A$1),0)</f>
        <v>0</v>
      </c>
      <c r="D669" s="317">
        <v>0</v>
      </c>
      <c r="E669" s="138">
        <v>0</v>
      </c>
      <c r="F669" s="318">
        <v>0</v>
      </c>
      <c r="G669" s="318">
        <v>0</v>
      </c>
      <c r="H669" s="313">
        <v>0</v>
      </c>
    </row>
    <row r="670" s="111" customFormat="1" ht="15" spans="1:8">
      <c r="A670" s="314" t="s">
        <v>1613</v>
      </c>
      <c r="B670" s="324" t="s">
        <v>1614</v>
      </c>
      <c r="C670" s="316">
        <f ca="1">IFERROR(IF(TRUE,tqsn_2,'[4]1'!$A$1),0)</f>
        <v>0</v>
      </c>
      <c r="D670" s="317">
        <v>0</v>
      </c>
      <c r="E670" s="138">
        <v>0</v>
      </c>
      <c r="F670" s="318">
        <v>0</v>
      </c>
      <c r="G670" s="318">
        <v>0</v>
      </c>
      <c r="H670" s="313">
        <v>0</v>
      </c>
    </row>
    <row r="671" s="111" customFormat="1" ht="15" spans="1:8">
      <c r="A671" s="314" t="s">
        <v>1615</v>
      </c>
      <c r="B671" s="324" t="s">
        <v>1616</v>
      </c>
      <c r="C671" s="316">
        <f ca="1">IFERROR(IF(TRUE,tqsn_2,'[4]1'!$A$1),0)</f>
        <v>0</v>
      </c>
      <c r="D671" s="317">
        <v>0</v>
      </c>
      <c r="E671" s="138">
        <v>0</v>
      </c>
      <c r="F671" s="318">
        <v>0</v>
      </c>
      <c r="G671" s="318">
        <v>0</v>
      </c>
      <c r="H671" s="313">
        <v>0</v>
      </c>
    </row>
    <row r="672" s="111" customFormat="1" ht="15" spans="1:8">
      <c r="A672" s="314" t="s">
        <v>1617</v>
      </c>
      <c r="B672" s="324" t="s">
        <v>1618</v>
      </c>
      <c r="C672" s="316">
        <f ca="1">IFERROR(IF(TRUE,tqsn_2,'[4]1'!$A$1),0)</f>
        <v>0</v>
      </c>
      <c r="D672" s="317">
        <v>113</v>
      </c>
      <c r="E672" s="138">
        <v>0</v>
      </c>
      <c r="F672" s="318">
        <v>0</v>
      </c>
      <c r="G672" s="318">
        <v>0</v>
      </c>
      <c r="H672" s="313">
        <v>0</v>
      </c>
    </row>
    <row r="673" s="111" customFormat="1" ht="15" spans="1:8">
      <c r="A673" s="314" t="s">
        <v>1619</v>
      </c>
      <c r="B673" s="324" t="s">
        <v>1620</v>
      </c>
      <c r="C673" s="316">
        <f ca="1">IFERROR(IF(TRUE,tqsn_2,'[4]1'!$A$1),0)</f>
        <v>0</v>
      </c>
      <c r="D673" s="317">
        <v>0</v>
      </c>
      <c r="E673" s="138">
        <v>0</v>
      </c>
      <c r="F673" s="318">
        <v>0</v>
      </c>
      <c r="G673" s="318">
        <v>0</v>
      </c>
      <c r="H673" s="313">
        <v>0</v>
      </c>
    </row>
    <row r="674" s="111" customFormat="1" ht="15" spans="1:8">
      <c r="A674" s="314" t="s">
        <v>1621</v>
      </c>
      <c r="B674" s="324" t="s">
        <v>1622</v>
      </c>
      <c r="C674" s="316">
        <f ca="1">IFERROR(IF(TRUE,tqsn_2,'[4]1'!$A$1),0)</f>
        <v>0</v>
      </c>
      <c r="D674" s="317">
        <v>0</v>
      </c>
      <c r="E674" s="138">
        <v>0</v>
      </c>
      <c r="F674" s="318">
        <v>0</v>
      </c>
      <c r="G674" s="318">
        <v>0</v>
      </c>
      <c r="H674" s="313">
        <v>0</v>
      </c>
    </row>
    <row r="675" s="111" customFormat="1" ht="15" spans="1:8">
      <c r="A675" s="314" t="s">
        <v>1623</v>
      </c>
      <c r="B675" s="324" t="s">
        <v>1624</v>
      </c>
      <c r="C675" s="316">
        <f ca="1">IFERROR(IF(TRUE,tqsn_2,'[4]1'!$A$1),0)</f>
        <v>0</v>
      </c>
      <c r="D675" s="317">
        <v>0</v>
      </c>
      <c r="E675" s="138">
        <v>0</v>
      </c>
      <c r="F675" s="318">
        <v>0</v>
      </c>
      <c r="G675" s="318">
        <v>0</v>
      </c>
      <c r="H675" s="313">
        <v>0</v>
      </c>
    </row>
    <row r="676" s="111" customFormat="1" ht="15" spans="1:8">
      <c r="A676" s="314" t="s">
        <v>1625</v>
      </c>
      <c r="B676" s="324" t="s">
        <v>1626</v>
      </c>
      <c r="C676" s="316">
        <v>692</v>
      </c>
      <c r="D676" s="317">
        <v>1241</v>
      </c>
      <c r="E676" s="138">
        <v>0</v>
      </c>
      <c r="F676" s="318">
        <v>0</v>
      </c>
      <c r="G676" s="318">
        <v>0</v>
      </c>
      <c r="H676" s="313">
        <v>0</v>
      </c>
    </row>
    <row r="677" s="111" customFormat="1" ht="15" spans="1:8">
      <c r="A677" s="314" t="s">
        <v>1627</v>
      </c>
      <c r="B677" s="324" t="s">
        <v>1628</v>
      </c>
      <c r="C677" s="316">
        <v>967</v>
      </c>
      <c r="D677" s="317">
        <v>701</v>
      </c>
      <c r="E677" s="138">
        <v>677</v>
      </c>
      <c r="F677" s="318">
        <v>0.700103412616339</v>
      </c>
      <c r="G677" s="318">
        <v>0.965763195435093</v>
      </c>
      <c r="H677" s="313">
        <v>677</v>
      </c>
    </row>
    <row r="678" s="111" customFormat="1" ht="15" spans="1:8">
      <c r="A678" s="314" t="s">
        <v>1629</v>
      </c>
      <c r="B678" s="324" t="s">
        <v>1630</v>
      </c>
      <c r="C678" s="316">
        <f ca="1">IFERROR(IF(TRUE,tqsn_2,'[4]1'!$A$1),0)</f>
        <v>0</v>
      </c>
      <c r="D678" s="317">
        <v>0</v>
      </c>
      <c r="E678" s="138">
        <v>0</v>
      </c>
      <c r="F678" s="318">
        <v>0</v>
      </c>
      <c r="G678" s="318">
        <v>0</v>
      </c>
      <c r="H678" s="313">
        <v>0</v>
      </c>
    </row>
    <row r="679" s="111" customFormat="1" ht="15" spans="1:8">
      <c r="A679" s="314" t="s">
        <v>1631</v>
      </c>
      <c r="B679" s="324" t="s">
        <v>1632</v>
      </c>
      <c r="C679" s="316">
        <v>1048</v>
      </c>
      <c r="D679" s="317">
        <v>490</v>
      </c>
      <c r="E679" s="138">
        <v>892</v>
      </c>
      <c r="F679" s="318">
        <v>0.851145038167939</v>
      </c>
      <c r="G679" s="318">
        <v>1.82040816326531</v>
      </c>
      <c r="H679" s="313">
        <v>892</v>
      </c>
    </row>
    <row r="680" s="111" customFormat="1" ht="15" spans="1:8">
      <c r="A680" s="314" t="s">
        <v>1633</v>
      </c>
      <c r="B680" s="324" t="s">
        <v>1634</v>
      </c>
      <c r="C680" s="316">
        <f ca="1">IFERROR(IF(TRUE,tqsn_2,'[4]1'!$A$1),0)</f>
        <v>0</v>
      </c>
      <c r="D680" s="317">
        <v>0</v>
      </c>
      <c r="E680" s="138">
        <v>0</v>
      </c>
      <c r="F680" s="318">
        <v>0</v>
      </c>
      <c r="G680" s="318">
        <v>0</v>
      </c>
      <c r="H680" s="313">
        <v>0</v>
      </c>
    </row>
    <row r="681" s="111" customFormat="1" ht="15" spans="1:8">
      <c r="A681" s="314" t="s">
        <v>1635</v>
      </c>
      <c r="B681" s="324" t="s">
        <v>1636</v>
      </c>
      <c r="C681" s="316">
        <f ca="1">IFERROR(IF(TRUE,tqsn_2,'[4]1'!$A$1),0)</f>
        <v>0</v>
      </c>
      <c r="D681" s="317">
        <v>0</v>
      </c>
      <c r="E681" s="138">
        <v>0</v>
      </c>
      <c r="F681" s="318">
        <v>0</v>
      </c>
      <c r="G681" s="318">
        <v>0</v>
      </c>
      <c r="H681" s="313">
        <v>0</v>
      </c>
    </row>
    <row r="682" s="111" customFormat="1" ht="15" spans="1:8">
      <c r="A682" s="314" t="s">
        <v>1637</v>
      </c>
      <c r="B682" s="324" t="s">
        <v>1638</v>
      </c>
      <c r="C682" s="316">
        <f ca="1">IFERROR(IF(TRUE,tqsn_2,'[4]1'!$A$1),0)</f>
        <v>0</v>
      </c>
      <c r="D682" s="317">
        <v>0</v>
      </c>
      <c r="E682" s="138">
        <v>0</v>
      </c>
      <c r="F682" s="318">
        <v>0</v>
      </c>
      <c r="G682" s="318">
        <v>0</v>
      </c>
      <c r="H682" s="313">
        <v>0</v>
      </c>
    </row>
    <row r="683" s="111" customFormat="1" ht="15" spans="1:8">
      <c r="A683" s="314" t="s">
        <v>1639</v>
      </c>
      <c r="B683" s="324" t="s">
        <v>1640</v>
      </c>
      <c r="C683" s="316">
        <f ca="1">IFERROR(IF(TRUE,tqsn_2,'[4]1'!$A$1),0)</f>
        <v>0</v>
      </c>
      <c r="D683" s="317">
        <v>0</v>
      </c>
      <c r="E683" s="138">
        <v>0</v>
      </c>
      <c r="F683" s="318">
        <v>0</v>
      </c>
      <c r="G683" s="318">
        <v>0</v>
      </c>
      <c r="H683" s="313">
        <v>0</v>
      </c>
    </row>
    <row r="684" s="111" customFormat="1" ht="15" spans="1:8">
      <c r="A684" s="314" t="s">
        <v>1641</v>
      </c>
      <c r="B684" s="324" t="s">
        <v>1642</v>
      </c>
      <c r="C684" s="316">
        <v>581</v>
      </c>
      <c r="D684" s="317">
        <v>581</v>
      </c>
      <c r="E684" s="138">
        <v>558</v>
      </c>
      <c r="F684" s="318">
        <v>0.960413080895009</v>
      </c>
      <c r="G684" s="318">
        <v>0.960413080895009</v>
      </c>
      <c r="H684" s="313">
        <v>558</v>
      </c>
    </row>
    <row r="685" s="111" customFormat="1" ht="15" spans="1:8">
      <c r="A685" s="314" t="s">
        <v>1643</v>
      </c>
      <c r="B685" s="324" t="s">
        <v>1644</v>
      </c>
      <c r="C685" s="316">
        <f ca="1">IFERROR(IF(TRUE,tqsn_2,'[4]1'!$A$1),0)</f>
        <v>0</v>
      </c>
      <c r="D685" s="317">
        <v>164</v>
      </c>
      <c r="E685" s="138">
        <v>0</v>
      </c>
      <c r="F685" s="318">
        <v>0</v>
      </c>
      <c r="G685" s="318">
        <v>0</v>
      </c>
      <c r="H685" s="313">
        <v>0</v>
      </c>
    </row>
    <row r="686" s="111" customFormat="1" ht="15" spans="1:8">
      <c r="A686" s="314" t="s">
        <v>1645</v>
      </c>
      <c r="B686" s="324" t="s">
        <v>1646</v>
      </c>
      <c r="C686" s="316">
        <v>289</v>
      </c>
      <c r="D686" s="317">
        <v>70</v>
      </c>
      <c r="E686" s="138">
        <v>311</v>
      </c>
      <c r="F686" s="318">
        <v>1.07612456747405</v>
      </c>
      <c r="G686" s="318">
        <v>4.44285714285714</v>
      </c>
      <c r="H686" s="313">
        <v>311</v>
      </c>
    </row>
    <row r="687" s="111" customFormat="1" ht="15" spans="1:8">
      <c r="A687" s="314" t="s">
        <v>1647</v>
      </c>
      <c r="B687" s="324" t="s">
        <v>1648</v>
      </c>
      <c r="C687" s="316">
        <f ca="1">IFERROR(IF(TRUE,tqsn_2,'[4]1'!$A$1),0)</f>
        <v>0</v>
      </c>
      <c r="D687" s="317">
        <v>0</v>
      </c>
      <c r="E687" s="138">
        <v>0</v>
      </c>
      <c r="F687" s="318">
        <v>0</v>
      </c>
      <c r="G687" s="318">
        <v>0</v>
      </c>
      <c r="H687" s="313">
        <v>0</v>
      </c>
    </row>
    <row r="688" s="111" customFormat="1" ht="15" spans="1:8">
      <c r="A688" s="314" t="s">
        <v>1649</v>
      </c>
      <c r="B688" s="324" t="s">
        <v>1650</v>
      </c>
      <c r="C688" s="316">
        <v>1405</v>
      </c>
      <c r="D688" s="317">
        <v>913</v>
      </c>
      <c r="E688" s="138">
        <v>1381</v>
      </c>
      <c r="F688" s="318">
        <v>0.982918149466192</v>
      </c>
      <c r="G688" s="318">
        <v>1.51259583789704</v>
      </c>
      <c r="H688" s="313">
        <v>1381</v>
      </c>
    </row>
    <row r="689" s="111" customFormat="1" ht="15" spans="1:8">
      <c r="A689" s="314" t="s">
        <v>1651</v>
      </c>
      <c r="B689" s="324" t="s">
        <v>1652</v>
      </c>
      <c r="C689" s="316">
        <f ca="1">IFERROR(IF(TRUE,tqsn_2,'[4]1'!$A$1),0)</f>
        <v>0</v>
      </c>
      <c r="D689" s="317">
        <v>9</v>
      </c>
      <c r="E689" s="138">
        <v>0</v>
      </c>
      <c r="F689" s="318">
        <v>0</v>
      </c>
      <c r="G689" s="318">
        <v>0</v>
      </c>
      <c r="H689" s="313">
        <v>0</v>
      </c>
    </row>
    <row r="690" s="111" customFormat="1" ht="15" spans="1:8">
      <c r="A690" s="314" t="s">
        <v>1653</v>
      </c>
      <c r="B690" s="324" t="s">
        <v>1654</v>
      </c>
      <c r="C690" s="316">
        <v>75</v>
      </c>
      <c r="D690" s="317">
        <v>76</v>
      </c>
      <c r="E690" s="138">
        <v>793</v>
      </c>
      <c r="F690" s="318">
        <v>10.5733333333333</v>
      </c>
      <c r="G690" s="318">
        <v>10.4342105263158</v>
      </c>
      <c r="H690" s="313">
        <v>793</v>
      </c>
    </row>
    <row r="691" s="111" customFormat="1" ht="15" spans="1:8">
      <c r="A691" s="314" t="s">
        <v>1655</v>
      </c>
      <c r="B691" s="324" t="s">
        <v>1656</v>
      </c>
      <c r="C691" s="316">
        <f ca="1">IFERROR(IF(TRUE,tqsn_2,'[4]1'!$A$1),0)</f>
        <v>0</v>
      </c>
      <c r="D691" s="317">
        <v>0</v>
      </c>
      <c r="E691" s="138">
        <v>0</v>
      </c>
      <c r="F691" s="318">
        <v>0</v>
      </c>
      <c r="G691" s="318">
        <v>0</v>
      </c>
      <c r="H691" s="313">
        <v>0</v>
      </c>
    </row>
    <row r="692" s="111" customFormat="1" ht="15" spans="1:8">
      <c r="A692" s="314" t="s">
        <v>1657</v>
      </c>
      <c r="B692" s="324" t="s">
        <v>1658</v>
      </c>
      <c r="C692" s="316">
        <f ca="1">IFERROR(IF(TRUE,tqsn_2,'[4]1'!$A$1),0)</f>
        <v>0</v>
      </c>
      <c r="D692" s="317">
        <v>0</v>
      </c>
      <c r="E692" s="138">
        <v>0</v>
      </c>
      <c r="F692" s="318">
        <v>0</v>
      </c>
      <c r="G692" s="318">
        <v>0</v>
      </c>
      <c r="H692" s="313">
        <v>0</v>
      </c>
    </row>
    <row r="693" s="111" customFormat="1" ht="15" spans="1:8">
      <c r="A693" s="314" t="s">
        <v>1659</v>
      </c>
      <c r="B693" s="324" t="s">
        <v>1660</v>
      </c>
      <c r="C693" s="316">
        <f ca="1">IFERROR(IF(TRUE,tqsn_2,'[4]1'!$A$1),0)</f>
        <v>0</v>
      </c>
      <c r="D693" s="317">
        <v>0</v>
      </c>
      <c r="E693" s="138">
        <v>0</v>
      </c>
      <c r="F693" s="318">
        <v>0</v>
      </c>
      <c r="G693" s="318">
        <v>0</v>
      </c>
      <c r="H693" s="313">
        <v>0</v>
      </c>
    </row>
    <row r="694" s="111" customFormat="1" ht="15" spans="1:8">
      <c r="A694" s="314" t="s">
        <v>1661</v>
      </c>
      <c r="B694" s="324" t="s">
        <v>1662</v>
      </c>
      <c r="C694" s="316">
        <v>70</v>
      </c>
      <c r="D694" s="317">
        <v>60</v>
      </c>
      <c r="E694" s="138">
        <v>0</v>
      </c>
      <c r="F694" s="318">
        <v>0</v>
      </c>
      <c r="G694" s="318">
        <v>0</v>
      </c>
      <c r="H694" s="313">
        <v>0</v>
      </c>
    </row>
    <row r="695" s="111" customFormat="1" ht="15" spans="1:8">
      <c r="A695" s="314" t="s">
        <v>1663</v>
      </c>
      <c r="B695" s="324" t="s">
        <v>1664</v>
      </c>
      <c r="C695" s="316">
        <f ca="1">IFERROR(IF(TRUE,tqsn_2,'[4]1'!$A$1),0)</f>
        <v>0</v>
      </c>
      <c r="D695" s="317">
        <v>0</v>
      </c>
      <c r="E695" s="138">
        <v>0</v>
      </c>
      <c r="F695" s="318">
        <v>0</v>
      </c>
      <c r="G695" s="318">
        <v>0</v>
      </c>
      <c r="H695" s="313">
        <v>0</v>
      </c>
    </row>
    <row r="696" s="111" customFormat="1" ht="15" spans="1:8">
      <c r="A696" s="314" t="s">
        <v>1665</v>
      </c>
      <c r="B696" s="324" t="s">
        <v>1666</v>
      </c>
      <c r="C696" s="316">
        <f ca="1">IFERROR(IF(TRUE,tqsn_2,'[4]1'!$A$1),0)</f>
        <v>0</v>
      </c>
      <c r="D696" s="317">
        <v>0</v>
      </c>
      <c r="E696" s="138">
        <v>0</v>
      </c>
      <c r="F696" s="318">
        <v>0</v>
      </c>
      <c r="G696" s="318">
        <v>0</v>
      </c>
      <c r="H696" s="313">
        <v>0</v>
      </c>
    </row>
    <row r="697" s="111" customFormat="1" ht="15" spans="1:8">
      <c r="A697" s="314" t="s">
        <v>1667</v>
      </c>
      <c r="B697" s="324" t="s">
        <v>1668</v>
      </c>
      <c r="C697" s="316">
        <f ca="1">IFERROR(IF(TRUE,tqsn_2,'[4]1'!$A$1),0)</f>
        <v>0</v>
      </c>
      <c r="D697" s="317">
        <v>0</v>
      </c>
      <c r="E697" s="138">
        <v>0</v>
      </c>
      <c r="F697" s="318">
        <v>0</v>
      </c>
      <c r="G697" s="318">
        <v>0</v>
      </c>
      <c r="H697" s="313">
        <v>0</v>
      </c>
    </row>
    <row r="698" s="111" customFormat="1" ht="15" spans="1:8">
      <c r="A698" s="314" t="s">
        <v>1669</v>
      </c>
      <c r="B698" s="324" t="s">
        <v>1670</v>
      </c>
      <c r="C698" s="316">
        <f ca="1">IFERROR(IF(TRUE,tqsn_2,'[4]1'!$A$1),0)</f>
        <v>0</v>
      </c>
      <c r="D698" s="317">
        <v>0</v>
      </c>
      <c r="E698" s="138">
        <v>0</v>
      </c>
      <c r="F698" s="318">
        <v>0</v>
      </c>
      <c r="G698" s="318">
        <v>0</v>
      </c>
      <c r="H698" s="313">
        <v>0</v>
      </c>
    </row>
    <row r="699" s="111" customFormat="1" ht="15" spans="1:8">
      <c r="A699" s="314" t="s">
        <v>1671</v>
      </c>
      <c r="B699" s="324" t="s">
        <v>1672</v>
      </c>
      <c r="C699" s="316">
        <f ca="1">IFERROR(IF(TRUE,tqsn_2,'[4]1'!$A$1),0)</f>
        <v>0</v>
      </c>
      <c r="D699" s="317">
        <v>0</v>
      </c>
      <c r="E699" s="138">
        <v>0</v>
      </c>
      <c r="F699" s="318">
        <v>0</v>
      </c>
      <c r="G699" s="318">
        <v>0</v>
      </c>
      <c r="H699" s="313">
        <v>0</v>
      </c>
    </row>
    <row r="700" s="111" customFormat="1" ht="15" spans="1:8">
      <c r="A700" s="314" t="s">
        <v>1673</v>
      </c>
      <c r="B700" s="324" t="s">
        <v>366</v>
      </c>
      <c r="C700" s="316">
        <f ca="1">IFERROR(IF(TRUE,tqsn_2,'[4]1'!$A$1),0)</f>
        <v>0</v>
      </c>
      <c r="D700" s="317">
        <v>0</v>
      </c>
      <c r="E700" s="138">
        <v>0</v>
      </c>
      <c r="F700" s="318">
        <v>0</v>
      </c>
      <c r="G700" s="318">
        <v>0</v>
      </c>
      <c r="H700" s="313">
        <v>0</v>
      </c>
    </row>
    <row r="701" s="111" customFormat="1" ht="15" spans="1:8">
      <c r="A701" s="314" t="s">
        <v>1674</v>
      </c>
      <c r="B701" s="324" t="s">
        <v>368</v>
      </c>
      <c r="C701" s="316">
        <f ca="1">IFERROR(IF(TRUE,tqsn_2,'[4]1'!$A$1),0)</f>
        <v>0</v>
      </c>
      <c r="D701" s="317">
        <v>0</v>
      </c>
      <c r="E701" s="138">
        <v>0</v>
      </c>
      <c r="F701" s="318">
        <v>0</v>
      </c>
      <c r="G701" s="318">
        <v>0</v>
      </c>
      <c r="H701" s="313">
        <v>0</v>
      </c>
    </row>
    <row r="702" s="111" customFormat="1" ht="15" spans="1:8">
      <c r="A702" s="314" t="s">
        <v>1675</v>
      </c>
      <c r="B702" s="324" t="s">
        <v>1676</v>
      </c>
      <c r="C702" s="316">
        <f ca="1">IFERROR(IF(TRUE,tqsn_2,'[4]1'!$A$1),0)</f>
        <v>0</v>
      </c>
      <c r="D702" s="317">
        <v>0</v>
      </c>
      <c r="E702" s="138">
        <v>0</v>
      </c>
      <c r="F702" s="318">
        <v>0</v>
      </c>
      <c r="G702" s="318">
        <v>0</v>
      </c>
      <c r="H702" s="313">
        <v>0</v>
      </c>
    </row>
    <row r="703" s="111" customFormat="1" ht="15" spans="1:8">
      <c r="A703" s="314" t="s">
        <v>1677</v>
      </c>
      <c r="B703" s="324" t="s">
        <v>1678</v>
      </c>
      <c r="C703" s="316">
        <f ca="1">IFERROR(IF(TRUE,tqsn_2,'[4]1'!$A$1),0)</f>
        <v>0</v>
      </c>
      <c r="D703" s="317">
        <v>0</v>
      </c>
      <c r="E703" s="138">
        <v>0</v>
      </c>
      <c r="F703" s="318">
        <v>0</v>
      </c>
      <c r="G703" s="318">
        <v>0</v>
      </c>
      <c r="H703" s="313">
        <v>0</v>
      </c>
    </row>
    <row r="704" s="111" customFormat="1" ht="15" spans="1:8">
      <c r="A704" s="314" t="s">
        <v>1679</v>
      </c>
      <c r="B704" s="324" t="s">
        <v>1680</v>
      </c>
      <c r="C704" s="316">
        <f ca="1">IFERROR(IF(TRUE,tqsn_2,'[4]1'!$A$1),0)</f>
        <v>0</v>
      </c>
      <c r="D704" s="317">
        <v>0</v>
      </c>
      <c r="E704" s="138">
        <v>0</v>
      </c>
      <c r="F704" s="318">
        <v>0</v>
      </c>
      <c r="G704" s="318">
        <v>0</v>
      </c>
      <c r="H704" s="313">
        <v>0</v>
      </c>
    </row>
    <row r="705" s="111" customFormat="1" ht="15" spans="1:8">
      <c r="A705" s="314" t="s">
        <v>1681</v>
      </c>
      <c r="B705" s="324" t="s">
        <v>1682</v>
      </c>
      <c r="C705" s="316">
        <f ca="1">IFERROR(IF(TRUE,tqsn_2,'[4]1'!$A$1),0)</f>
        <v>0</v>
      </c>
      <c r="D705" s="317">
        <v>0</v>
      </c>
      <c r="E705" s="138">
        <v>0</v>
      </c>
      <c r="F705" s="318">
        <v>0</v>
      </c>
      <c r="G705" s="318">
        <v>0</v>
      </c>
      <c r="H705" s="313">
        <v>0</v>
      </c>
    </row>
    <row r="706" s="111" customFormat="1" ht="15" spans="1:8">
      <c r="A706" s="314" t="s">
        <v>1683</v>
      </c>
      <c r="B706" s="324" t="s">
        <v>1684</v>
      </c>
      <c r="C706" s="316">
        <f ca="1">IFERROR(IF(TRUE,tqsn_2,'[4]1'!$A$1),0)</f>
        <v>0</v>
      </c>
      <c r="D706" s="317">
        <v>60</v>
      </c>
      <c r="E706" s="138">
        <v>0</v>
      </c>
      <c r="F706" s="318">
        <v>0</v>
      </c>
      <c r="G706" s="318">
        <v>0</v>
      </c>
      <c r="H706" s="313">
        <v>0</v>
      </c>
    </row>
    <row r="707" s="111" customFormat="1" ht="15" spans="1:8">
      <c r="A707" s="314" t="s">
        <v>1685</v>
      </c>
      <c r="B707" s="324" t="s">
        <v>1686</v>
      </c>
      <c r="C707" s="316">
        <f ca="1">IFERROR(IF(TRUE,tqsn_2,'[4]1'!$A$1),0)</f>
        <v>0</v>
      </c>
      <c r="D707" s="317">
        <v>0</v>
      </c>
      <c r="E707" s="138">
        <v>0</v>
      </c>
      <c r="F707" s="318">
        <v>0</v>
      </c>
      <c r="G707" s="318">
        <v>0</v>
      </c>
      <c r="H707" s="313">
        <v>0</v>
      </c>
    </row>
    <row r="708" s="111" customFormat="1" ht="15" spans="1:8">
      <c r="A708" s="314" t="s">
        <v>1687</v>
      </c>
      <c r="B708" s="324" t="s">
        <v>1688</v>
      </c>
      <c r="C708" s="316">
        <f ca="1">IFERROR(IF(TRUE,tqsn_2,'[4]1'!$A$1),0)</f>
        <v>0</v>
      </c>
      <c r="D708" s="317">
        <v>0</v>
      </c>
      <c r="E708" s="138">
        <v>0</v>
      </c>
      <c r="F708" s="318">
        <v>0</v>
      </c>
      <c r="G708" s="318">
        <v>0</v>
      </c>
      <c r="H708" s="313">
        <v>0</v>
      </c>
    </row>
    <row r="709" s="111" customFormat="1" ht="15" spans="1:8">
      <c r="A709" s="314" t="s">
        <v>1689</v>
      </c>
      <c r="B709" s="324" t="s">
        <v>374</v>
      </c>
      <c r="C709" s="316">
        <f ca="1">IFERROR(IF(TRUE,tqsn_2,'[4]1'!$A$1),0)</f>
        <v>0</v>
      </c>
      <c r="D709" s="317">
        <v>0</v>
      </c>
      <c r="E709" s="138">
        <v>0</v>
      </c>
      <c r="F709" s="318">
        <v>0</v>
      </c>
      <c r="G709" s="318">
        <v>0</v>
      </c>
      <c r="H709" s="313">
        <v>0</v>
      </c>
    </row>
    <row r="710" s="111" customFormat="1" ht="15" spans="1:8">
      <c r="A710" s="314" t="s">
        <v>1690</v>
      </c>
      <c r="B710" s="324" t="s">
        <v>544</v>
      </c>
      <c r="C710" s="316">
        <f ca="1">IFERROR(IF(TRUE,tqsn_2,'[4]1'!$A$1),0)</f>
        <v>0</v>
      </c>
      <c r="D710" s="317">
        <v>0</v>
      </c>
      <c r="E710" s="138">
        <v>0</v>
      </c>
      <c r="F710" s="318">
        <v>0</v>
      </c>
      <c r="G710" s="318">
        <v>0</v>
      </c>
      <c r="H710" s="313">
        <v>0</v>
      </c>
    </row>
    <row r="711" s="111" customFormat="1" ht="15" spans="1:8">
      <c r="A711" s="314" t="s">
        <v>1691</v>
      </c>
      <c r="B711" s="324" t="s">
        <v>546</v>
      </c>
      <c r="C711" s="316">
        <f ca="1">IFERROR(IF(TRUE,tqsn_2,'[4]1'!$A$1),0)</f>
        <v>0</v>
      </c>
      <c r="D711" s="317">
        <v>0</v>
      </c>
      <c r="E711" s="138">
        <v>0</v>
      </c>
      <c r="F711" s="318">
        <v>0</v>
      </c>
      <c r="G711" s="318">
        <v>0</v>
      </c>
      <c r="H711" s="313">
        <v>0</v>
      </c>
    </row>
    <row r="712" s="111" customFormat="1" ht="15" spans="1:8">
      <c r="A712" s="314" t="s">
        <v>1692</v>
      </c>
      <c r="B712" s="324" t="s">
        <v>548</v>
      </c>
      <c r="C712" s="316">
        <f ca="1">IFERROR(IF(TRUE,tqsn_2,'[4]1'!$A$1),0)</f>
        <v>0</v>
      </c>
      <c r="D712" s="317">
        <v>0</v>
      </c>
      <c r="E712" s="138">
        <v>0</v>
      </c>
      <c r="F712" s="318">
        <v>0</v>
      </c>
      <c r="G712" s="318">
        <v>0</v>
      </c>
      <c r="H712" s="313">
        <v>0</v>
      </c>
    </row>
    <row r="713" s="111" customFormat="1" ht="15" spans="1:8">
      <c r="A713" s="314" t="s">
        <v>1693</v>
      </c>
      <c r="B713" s="324" t="s">
        <v>1694</v>
      </c>
      <c r="C713" s="316">
        <f ca="1">IFERROR(IF(TRUE,tqsn_2,'[4]1'!$A$1),0)</f>
        <v>0</v>
      </c>
      <c r="D713" s="317">
        <v>0</v>
      </c>
      <c r="E713" s="138">
        <v>0</v>
      </c>
      <c r="F713" s="318">
        <v>0</v>
      </c>
      <c r="G713" s="318">
        <v>0</v>
      </c>
      <c r="H713" s="313">
        <v>0</v>
      </c>
    </row>
    <row r="714" s="111" customFormat="1" ht="15" spans="1:8">
      <c r="A714" s="314" t="s">
        <v>1695</v>
      </c>
      <c r="B714" s="324" t="s">
        <v>1696</v>
      </c>
      <c r="C714" s="316">
        <f ca="1">IFERROR(IF(TRUE,tqsn_2,'[4]1'!$A$1),0)</f>
        <v>0</v>
      </c>
      <c r="D714" s="317">
        <v>0</v>
      </c>
      <c r="E714" s="138">
        <v>0</v>
      </c>
      <c r="F714" s="318">
        <v>0</v>
      </c>
      <c r="G714" s="318">
        <v>0</v>
      </c>
      <c r="H714" s="313">
        <v>0</v>
      </c>
    </row>
    <row r="715" s="111" customFormat="1" ht="15" spans="1:8">
      <c r="A715" s="314" t="s">
        <v>1697</v>
      </c>
      <c r="B715" s="324" t="s">
        <v>1698</v>
      </c>
      <c r="C715" s="316">
        <f ca="1">IFERROR(IF(TRUE,tqsn_2,'[4]1'!$A$1),0)</f>
        <v>0</v>
      </c>
      <c r="D715" s="317">
        <v>0</v>
      </c>
      <c r="E715" s="138">
        <v>0</v>
      </c>
      <c r="F715" s="318">
        <v>0</v>
      </c>
      <c r="G715" s="318">
        <v>0</v>
      </c>
      <c r="H715" s="313">
        <v>0</v>
      </c>
    </row>
    <row r="716" s="111" customFormat="1" ht="15" spans="1:8">
      <c r="A716" s="314" t="s">
        <v>1699</v>
      </c>
      <c r="B716" s="324" t="s">
        <v>639</v>
      </c>
      <c r="C716" s="316">
        <f ca="1">IFERROR(IF(TRUE,tqsn_2,'[4]1'!$A$1),0)</f>
        <v>0</v>
      </c>
      <c r="D716" s="317">
        <v>0</v>
      </c>
      <c r="E716" s="138">
        <v>0</v>
      </c>
      <c r="F716" s="318">
        <v>0</v>
      </c>
      <c r="G716" s="318">
        <v>0</v>
      </c>
      <c r="H716" s="313">
        <v>0</v>
      </c>
    </row>
    <row r="717" s="111" customFormat="1" ht="15" spans="1:8">
      <c r="A717" s="314" t="s">
        <v>1700</v>
      </c>
      <c r="B717" s="324" t="s">
        <v>1701</v>
      </c>
      <c r="C717" s="316">
        <f ca="1">IFERROR(IF(TRUE,tqsn_2,'[4]1'!$A$1),0)</f>
        <v>0</v>
      </c>
      <c r="D717" s="317">
        <v>0</v>
      </c>
      <c r="E717" s="138">
        <v>0</v>
      </c>
      <c r="F717" s="318">
        <v>0</v>
      </c>
      <c r="G717" s="318">
        <v>0</v>
      </c>
      <c r="H717" s="313">
        <v>0</v>
      </c>
    </row>
    <row r="718" s="111" customFormat="1" ht="15" spans="1:8">
      <c r="A718" s="314" t="s">
        <v>1702</v>
      </c>
      <c r="B718" s="324" t="s">
        <v>550</v>
      </c>
      <c r="C718" s="316">
        <f ca="1">IFERROR(IF(TRUE,tqsn_2,'[4]1'!$A$1),0)</f>
        <v>0</v>
      </c>
      <c r="D718" s="317">
        <v>0</v>
      </c>
      <c r="E718" s="138">
        <v>0</v>
      </c>
      <c r="F718" s="318">
        <v>0</v>
      </c>
      <c r="G718" s="318">
        <v>0</v>
      </c>
      <c r="H718" s="313">
        <v>0</v>
      </c>
    </row>
    <row r="719" s="111" customFormat="1" ht="15" spans="1:8">
      <c r="A719" s="314" t="s">
        <v>1703</v>
      </c>
      <c r="B719" s="324" t="s">
        <v>1704</v>
      </c>
      <c r="C719" s="316">
        <f ca="1">IFERROR(IF(TRUE,tqsn_2,'[4]1'!$A$1),0)</f>
        <v>0</v>
      </c>
      <c r="D719" s="317">
        <v>0</v>
      </c>
      <c r="E719" s="138">
        <v>0</v>
      </c>
      <c r="F719" s="318">
        <v>0</v>
      </c>
      <c r="G719" s="318">
        <v>0</v>
      </c>
      <c r="H719" s="313">
        <v>0</v>
      </c>
    </row>
    <row r="720" s="111" customFormat="1" ht="15" spans="1:8">
      <c r="A720" s="314" t="s">
        <v>1705</v>
      </c>
      <c r="B720" s="324" t="s">
        <v>378</v>
      </c>
      <c r="C720" s="316">
        <f ca="1">IFERROR(IF(TRUE,tqsn_2,'[4]1'!$A$1),0)</f>
        <v>0</v>
      </c>
      <c r="D720" s="317">
        <v>0</v>
      </c>
      <c r="E720" s="138">
        <v>0</v>
      </c>
      <c r="F720" s="318">
        <v>0</v>
      </c>
      <c r="G720" s="318">
        <v>0</v>
      </c>
      <c r="H720" s="313">
        <v>0</v>
      </c>
    </row>
    <row r="721" s="111" customFormat="1" ht="15" spans="1:8">
      <c r="A721" s="314" t="s">
        <v>1706</v>
      </c>
      <c r="B721" s="324" t="s">
        <v>544</v>
      </c>
      <c r="C721" s="316">
        <v>331</v>
      </c>
      <c r="D721" s="317">
        <v>1344</v>
      </c>
      <c r="E721" s="138">
        <v>2381</v>
      </c>
      <c r="F721" s="318">
        <v>7.19335347432024</v>
      </c>
      <c r="G721" s="318">
        <v>1.77157738095238</v>
      </c>
      <c r="H721" s="313">
        <v>2381</v>
      </c>
    </row>
    <row r="722" s="111" customFormat="1" ht="15" spans="1:8">
      <c r="A722" s="314" t="s">
        <v>1707</v>
      </c>
      <c r="B722" s="324" t="s">
        <v>546</v>
      </c>
      <c r="C722" s="316">
        <f ca="1">IFERROR(IF(TRUE,tqsn_2,'[4]1'!$A$1),0)</f>
        <v>0</v>
      </c>
      <c r="D722" s="317">
        <v>0</v>
      </c>
      <c r="E722" s="138">
        <v>0</v>
      </c>
      <c r="F722" s="318">
        <v>0</v>
      </c>
      <c r="G722" s="318">
        <v>0</v>
      </c>
      <c r="H722" s="313">
        <v>0</v>
      </c>
    </row>
    <row r="723" s="111" customFormat="1" ht="15" spans="1:8">
      <c r="A723" s="314" t="s">
        <v>1708</v>
      </c>
      <c r="B723" s="324" t="s">
        <v>548</v>
      </c>
      <c r="C723" s="316">
        <f ca="1">IFERROR(IF(TRUE,tqsn_2,'[4]1'!$A$1),0)</f>
        <v>0</v>
      </c>
      <c r="D723" s="317">
        <v>0</v>
      </c>
      <c r="E723" s="138">
        <v>0</v>
      </c>
      <c r="F723" s="318">
        <v>0</v>
      </c>
      <c r="G723" s="318">
        <v>0</v>
      </c>
      <c r="H723" s="313">
        <v>0</v>
      </c>
    </row>
    <row r="724" s="111" customFormat="1" ht="15" spans="1:8">
      <c r="A724" s="314" t="s">
        <v>1709</v>
      </c>
      <c r="B724" s="324" t="s">
        <v>1710</v>
      </c>
      <c r="C724" s="316">
        <v>2713</v>
      </c>
      <c r="D724" s="317">
        <v>2465</v>
      </c>
      <c r="E724" s="138">
        <v>2756</v>
      </c>
      <c r="F724" s="318">
        <v>1.01584961297457</v>
      </c>
      <c r="G724" s="318">
        <v>1.11805273833671</v>
      </c>
      <c r="H724" s="313">
        <v>2756</v>
      </c>
    </row>
    <row r="725" s="111" customFormat="1" ht="15" spans="1:8">
      <c r="A725" s="314" t="s">
        <v>1711</v>
      </c>
      <c r="B725" s="324" t="s">
        <v>1712</v>
      </c>
      <c r="C725" s="316">
        <f ca="1">IFERROR(IF(TRUE,tqsn_2,'[4]1'!$A$1),0)</f>
        <v>0</v>
      </c>
      <c r="D725" s="317">
        <v>0</v>
      </c>
      <c r="E725" s="138">
        <v>0</v>
      </c>
      <c r="F725" s="318">
        <v>0</v>
      </c>
      <c r="G725" s="318">
        <v>0</v>
      </c>
      <c r="H725" s="313">
        <v>0</v>
      </c>
    </row>
    <row r="726" s="111" customFormat="1" ht="15" spans="1:8">
      <c r="A726" s="314" t="s">
        <v>1713</v>
      </c>
      <c r="B726" s="324" t="s">
        <v>1714</v>
      </c>
      <c r="C726" s="316">
        <f ca="1">IFERROR(IF(TRUE,tqsn_2,'[4]1'!$A$1),0)</f>
        <v>0</v>
      </c>
      <c r="D726" s="317">
        <v>0</v>
      </c>
      <c r="E726" s="138">
        <v>0</v>
      </c>
      <c r="F726" s="318">
        <v>0</v>
      </c>
      <c r="G726" s="318">
        <v>0</v>
      </c>
      <c r="H726" s="313">
        <v>0</v>
      </c>
    </row>
    <row r="727" s="111" customFormat="1" ht="15" spans="1:8">
      <c r="A727" s="314" t="s">
        <v>1715</v>
      </c>
      <c r="B727" s="324" t="s">
        <v>1716</v>
      </c>
      <c r="C727" s="316">
        <f ca="1">IFERROR(IF(TRUE,tqsn_2,'[4]1'!$A$1),0)</f>
        <v>0</v>
      </c>
      <c r="D727" s="317">
        <v>0</v>
      </c>
      <c r="E727" s="138">
        <v>0</v>
      </c>
      <c r="F727" s="318">
        <v>0</v>
      </c>
      <c r="G727" s="318">
        <v>0</v>
      </c>
      <c r="H727" s="313">
        <v>0</v>
      </c>
    </row>
    <row r="728" s="111" customFormat="1" ht="15" spans="1:8">
      <c r="A728" s="314" t="s">
        <v>1717</v>
      </c>
      <c r="B728" s="324" t="s">
        <v>1718</v>
      </c>
      <c r="C728" s="316">
        <f ca="1">IFERROR(IF(TRUE,tqsn_2,'[4]1'!$A$1),0)</f>
        <v>0</v>
      </c>
      <c r="D728" s="317">
        <v>0</v>
      </c>
      <c r="E728" s="138">
        <v>0</v>
      </c>
      <c r="F728" s="318">
        <v>0</v>
      </c>
      <c r="G728" s="318">
        <v>0</v>
      </c>
      <c r="H728" s="313">
        <v>0</v>
      </c>
    </row>
    <row r="729" s="111" customFormat="1" ht="15" spans="1:8">
      <c r="A729" s="314" t="s">
        <v>1719</v>
      </c>
      <c r="B729" s="324" t="s">
        <v>1720</v>
      </c>
      <c r="C729" s="316">
        <f ca="1">IFERROR(IF(TRUE,tqsn_2,'[4]1'!$A$1),0)</f>
        <v>0</v>
      </c>
      <c r="D729" s="317">
        <v>0</v>
      </c>
      <c r="E729" s="138">
        <v>0</v>
      </c>
      <c r="F729" s="318">
        <v>0</v>
      </c>
      <c r="G729" s="318">
        <v>0</v>
      </c>
      <c r="H729" s="313">
        <v>0</v>
      </c>
    </row>
    <row r="730" s="111" customFormat="1" ht="15" spans="1:8">
      <c r="A730" s="314" t="s">
        <v>1721</v>
      </c>
      <c r="B730" s="324" t="s">
        <v>1722</v>
      </c>
      <c r="C730" s="316">
        <v>2634</v>
      </c>
      <c r="D730" s="317">
        <v>7278</v>
      </c>
      <c r="E730" s="138">
        <v>2925</v>
      </c>
      <c r="F730" s="318">
        <v>1.11047835990888</v>
      </c>
      <c r="G730" s="318">
        <v>0.401896125309151</v>
      </c>
      <c r="H730" s="313">
        <v>2925</v>
      </c>
    </row>
    <row r="731" s="111" customFormat="1" ht="15" spans="1:8">
      <c r="A731" s="314" t="s">
        <v>1723</v>
      </c>
      <c r="B731" s="324" t="s">
        <v>384</v>
      </c>
      <c r="C731" s="316">
        <f ca="1">IFERROR(IF(TRUE,tqsn_2,'[4]1'!$A$1),0)</f>
        <v>0</v>
      </c>
      <c r="D731" s="317">
        <v>103</v>
      </c>
      <c r="E731" s="138">
        <v>0</v>
      </c>
      <c r="F731" s="318">
        <v>0</v>
      </c>
      <c r="G731" s="318">
        <v>0</v>
      </c>
      <c r="H731" s="313">
        <v>0</v>
      </c>
    </row>
    <row r="732" s="111" customFormat="1" ht="15" spans="1:8">
      <c r="A732" s="314" t="s">
        <v>1724</v>
      </c>
      <c r="B732" s="324" t="s">
        <v>1725</v>
      </c>
      <c r="C732" s="316">
        <f ca="1">IFERROR(IF(TRUE,tqsn_2,'[4]1'!$A$1),0)</f>
        <v>0</v>
      </c>
      <c r="D732" s="317">
        <v>118</v>
      </c>
      <c r="E732" s="138">
        <v>0</v>
      </c>
      <c r="F732" s="318">
        <v>0</v>
      </c>
      <c r="G732" s="318">
        <v>0</v>
      </c>
      <c r="H732" s="313">
        <v>0</v>
      </c>
    </row>
    <row r="733" s="111" customFormat="1" ht="15" spans="1:8">
      <c r="A733" s="314" t="s">
        <v>1726</v>
      </c>
      <c r="B733" s="324" t="s">
        <v>1727</v>
      </c>
      <c r="C733" s="316">
        <f ca="1">IFERROR(IF(TRUE,tqsn_2,'[4]1'!$A$1),0)</f>
        <v>0</v>
      </c>
      <c r="D733" s="317">
        <v>1597</v>
      </c>
      <c r="E733" s="138">
        <v>0</v>
      </c>
      <c r="F733" s="318">
        <v>0</v>
      </c>
      <c r="G733" s="318">
        <v>0</v>
      </c>
      <c r="H733" s="313">
        <v>0</v>
      </c>
    </row>
    <row r="734" s="111" customFormat="1" ht="15" spans="1:8">
      <c r="A734" s="314" t="s">
        <v>1728</v>
      </c>
      <c r="B734" s="324" t="s">
        <v>388</v>
      </c>
      <c r="C734" s="316">
        <v>2911</v>
      </c>
      <c r="D734" s="317">
        <v>3198</v>
      </c>
      <c r="E734" s="138">
        <v>2199</v>
      </c>
      <c r="F734" s="318">
        <v>0.755410511851597</v>
      </c>
      <c r="G734" s="318">
        <v>0.687617260787992</v>
      </c>
      <c r="H734" s="313">
        <v>2199</v>
      </c>
    </row>
    <row r="735" s="111" customFormat="1" ht="15" spans="1:8">
      <c r="A735" s="314" t="s">
        <v>1729</v>
      </c>
      <c r="B735" s="324" t="s">
        <v>390</v>
      </c>
      <c r="C735" s="316">
        <f ca="1">IFERROR(IF(TRUE,tqsn_2,'[4]1'!$A$1),0)</f>
        <v>0</v>
      </c>
      <c r="D735" s="317">
        <v>0</v>
      </c>
      <c r="E735" s="138">
        <v>0</v>
      </c>
      <c r="F735" s="318">
        <v>0</v>
      </c>
      <c r="G735" s="318">
        <v>0</v>
      </c>
      <c r="H735" s="313">
        <v>0</v>
      </c>
    </row>
    <row r="736" s="111" customFormat="1" ht="15" spans="1:8">
      <c r="A736" s="314" t="s">
        <v>1730</v>
      </c>
      <c r="B736" s="324" t="s">
        <v>392</v>
      </c>
      <c r="C736" s="316">
        <v>1751</v>
      </c>
      <c r="D736" s="317">
        <v>4956</v>
      </c>
      <c r="E736" s="138">
        <v>1652</v>
      </c>
      <c r="F736" s="318">
        <v>0.94346087949743</v>
      </c>
      <c r="G736" s="318">
        <v>0.333333333333333</v>
      </c>
      <c r="H736" s="313">
        <v>1652</v>
      </c>
    </row>
    <row r="737" s="111" customFormat="1" ht="15" spans="1:8">
      <c r="A737" s="314" t="s">
        <v>1731</v>
      </c>
      <c r="B737" s="324" t="s">
        <v>1732</v>
      </c>
      <c r="C737" s="316">
        <f ca="1">IFERROR(IF(TRUE,tqsn_2,'[4]1'!$A$1),0)</f>
        <v>0</v>
      </c>
      <c r="D737" s="317">
        <v>0</v>
      </c>
      <c r="E737" s="138">
        <v>0</v>
      </c>
      <c r="F737" s="318">
        <v>0</v>
      </c>
      <c r="G737" s="318">
        <v>0</v>
      </c>
      <c r="H737" s="313">
        <v>0</v>
      </c>
    </row>
    <row r="738" s="111" customFormat="1" ht="15" spans="1:8">
      <c r="A738" s="314" t="s">
        <v>1733</v>
      </c>
      <c r="B738" s="324" t="s">
        <v>1734</v>
      </c>
      <c r="C738" s="316">
        <v>413</v>
      </c>
      <c r="D738" s="317">
        <v>725</v>
      </c>
      <c r="E738" s="138">
        <v>256</v>
      </c>
      <c r="F738" s="318">
        <v>0.619854721549637</v>
      </c>
      <c r="G738" s="318">
        <v>0.353103448275862</v>
      </c>
      <c r="H738" s="313">
        <v>256</v>
      </c>
    </row>
    <row r="739" s="111" customFormat="1" ht="15" spans="1:8">
      <c r="A739" s="314" t="s">
        <v>1735</v>
      </c>
      <c r="B739" s="324" t="s">
        <v>1736</v>
      </c>
      <c r="C739" s="316">
        <f ca="1">IFERROR(IF(TRUE,tqsn_2,'[4]1'!$A$1),0)</f>
        <v>0</v>
      </c>
      <c r="D739" s="317">
        <v>618</v>
      </c>
      <c r="E739" s="138">
        <v>32</v>
      </c>
      <c r="F739" s="318">
        <v>0</v>
      </c>
      <c r="G739" s="318">
        <v>0.0517799352750809</v>
      </c>
      <c r="H739" s="313">
        <v>32</v>
      </c>
    </row>
    <row r="740" s="111" customFormat="1" ht="15" spans="1:8">
      <c r="A740" s="314" t="s">
        <v>1737</v>
      </c>
      <c r="B740" s="324" t="s">
        <v>1738</v>
      </c>
      <c r="C740" s="316">
        <f ca="1">IFERROR(IF(TRUE,tqsn_2,'[4]1'!$A$1),0)</f>
        <v>0</v>
      </c>
      <c r="D740" s="317">
        <v>16</v>
      </c>
      <c r="E740" s="138">
        <v>0</v>
      </c>
      <c r="F740" s="318">
        <v>0</v>
      </c>
      <c r="G740" s="318">
        <v>0</v>
      </c>
      <c r="H740" s="313">
        <v>0</v>
      </c>
    </row>
    <row r="741" s="111" customFormat="1" ht="15" spans="1:8">
      <c r="A741" s="314" t="s">
        <v>1739</v>
      </c>
      <c r="B741" s="324" t="s">
        <v>1740</v>
      </c>
      <c r="C741" s="316">
        <v>391</v>
      </c>
      <c r="D741" s="317">
        <v>371</v>
      </c>
      <c r="E741" s="138">
        <v>0</v>
      </c>
      <c r="F741" s="318">
        <v>0</v>
      </c>
      <c r="G741" s="318">
        <v>0</v>
      </c>
      <c r="H741" s="313">
        <v>0</v>
      </c>
    </row>
    <row r="742" s="111" customFormat="1" ht="15" spans="1:8">
      <c r="A742" s="314" t="s">
        <v>1741</v>
      </c>
      <c r="B742" s="324" t="s">
        <v>1742</v>
      </c>
      <c r="C742" s="316">
        <f ca="1">IFERROR(IF(TRUE,tqsn_2,'[4]1'!$A$1),0)</f>
        <v>0</v>
      </c>
      <c r="D742" s="317">
        <v>2</v>
      </c>
      <c r="E742" s="138">
        <v>0</v>
      </c>
      <c r="F742" s="318">
        <v>0</v>
      </c>
      <c r="G742" s="318">
        <v>0</v>
      </c>
      <c r="H742" s="313">
        <v>0</v>
      </c>
    </row>
    <row r="743" s="111" customFormat="1" ht="15" spans="1:8">
      <c r="A743" s="314" t="s">
        <v>1743</v>
      </c>
      <c r="B743" s="324" t="s">
        <v>1744</v>
      </c>
      <c r="C743" s="316">
        <f ca="1">IFERROR(IF(TRUE,tqsn_2,'[4]1'!$A$1),0)</f>
        <v>0</v>
      </c>
      <c r="D743" s="317">
        <v>0</v>
      </c>
      <c r="E743" s="138">
        <v>0</v>
      </c>
      <c r="F743" s="318">
        <v>0</v>
      </c>
      <c r="G743" s="318">
        <v>0</v>
      </c>
      <c r="H743" s="313">
        <v>0</v>
      </c>
    </row>
    <row r="744" s="111" customFormat="1" ht="15" spans="1:8">
      <c r="A744" s="314" t="s">
        <v>1745</v>
      </c>
      <c r="B744" s="324" t="s">
        <v>1746</v>
      </c>
      <c r="C744" s="316">
        <f ca="1">IFERROR(IF(TRUE,tqsn_2,'[4]1'!$A$1),0)</f>
        <v>0</v>
      </c>
      <c r="D744" s="317">
        <v>0</v>
      </c>
      <c r="E744" s="138">
        <v>0</v>
      </c>
      <c r="F744" s="318">
        <v>0</v>
      </c>
      <c r="G744" s="318">
        <v>0</v>
      </c>
      <c r="H744" s="313">
        <v>0</v>
      </c>
    </row>
    <row r="745" s="111" customFormat="1" ht="15" spans="1:8">
      <c r="A745" s="314" t="s">
        <v>1747</v>
      </c>
      <c r="B745" s="324" t="s">
        <v>1748</v>
      </c>
      <c r="C745" s="316">
        <v>384</v>
      </c>
      <c r="D745" s="317">
        <v>155</v>
      </c>
      <c r="E745" s="138">
        <v>0</v>
      </c>
      <c r="F745" s="318">
        <v>0</v>
      </c>
      <c r="G745" s="318">
        <v>0</v>
      </c>
      <c r="H745" s="313">
        <v>0</v>
      </c>
    </row>
    <row r="746" s="111" customFormat="1" ht="15" spans="1:8">
      <c r="A746" s="314" t="s">
        <v>1749</v>
      </c>
      <c r="B746" s="324" t="s">
        <v>1750</v>
      </c>
      <c r="C746" s="316">
        <v>10901</v>
      </c>
      <c r="D746" s="317">
        <v>11468</v>
      </c>
      <c r="E746" s="138">
        <v>11502</v>
      </c>
      <c r="F746" s="318">
        <v>1.05513255664618</v>
      </c>
      <c r="G746" s="318">
        <v>1.00296477153819</v>
      </c>
      <c r="H746" s="313">
        <v>11502</v>
      </c>
    </row>
    <row r="747" s="111" customFormat="1" ht="15" spans="1:8">
      <c r="A747" s="314" t="s">
        <v>1751</v>
      </c>
      <c r="B747" s="324" t="s">
        <v>1752</v>
      </c>
      <c r="C747" s="316">
        <f ca="1">IFERROR(IF(TRUE,tqsn_2,'[4]1'!$A$1),0)</f>
        <v>0</v>
      </c>
      <c r="D747" s="317">
        <v>300</v>
      </c>
      <c r="E747" s="138">
        <v>0</v>
      </c>
      <c r="F747" s="318">
        <v>0</v>
      </c>
      <c r="G747" s="318">
        <v>0</v>
      </c>
      <c r="H747" s="313">
        <v>0</v>
      </c>
    </row>
    <row r="748" s="111" customFormat="1" ht="15" spans="1:8">
      <c r="A748" s="314" t="s">
        <v>1753</v>
      </c>
      <c r="B748" s="324" t="s">
        <v>1754</v>
      </c>
      <c r="C748" s="316">
        <v>6196</v>
      </c>
      <c r="D748" s="317">
        <v>3527</v>
      </c>
      <c r="E748" s="138">
        <v>511</v>
      </c>
      <c r="F748" s="318">
        <v>0.0824725629438347</v>
      </c>
      <c r="G748" s="318">
        <v>0.144882336263113</v>
      </c>
      <c r="H748" s="313">
        <v>511</v>
      </c>
    </row>
    <row r="749" s="111" customFormat="1" ht="15" spans="1:8">
      <c r="A749" s="314" t="s">
        <v>1755</v>
      </c>
      <c r="B749" s="324" t="s">
        <v>1756</v>
      </c>
      <c r="C749" s="316">
        <f ca="1">IFERROR(IF(TRUE,tqsn_2,'[4]1'!$A$1),0)</f>
        <v>0</v>
      </c>
      <c r="D749" s="317">
        <v>135</v>
      </c>
      <c r="E749" s="138">
        <v>1650</v>
      </c>
      <c r="F749" s="318">
        <v>0</v>
      </c>
      <c r="G749" s="318">
        <v>12.2222222222222</v>
      </c>
      <c r="H749" s="313">
        <v>1650</v>
      </c>
    </row>
    <row r="750" s="111" customFormat="1" ht="15" spans="1:8">
      <c r="A750" s="314" t="s">
        <v>1757</v>
      </c>
      <c r="B750" s="324" t="s">
        <v>1758</v>
      </c>
      <c r="C750" s="316">
        <f ca="1">IFERROR(IF(TRUE,tqsn_2,'[4]1'!$A$1),0)</f>
        <v>0</v>
      </c>
      <c r="D750" s="317">
        <v>0</v>
      </c>
      <c r="E750" s="138">
        <v>0</v>
      </c>
      <c r="F750" s="318">
        <v>0</v>
      </c>
      <c r="G750" s="318">
        <v>0</v>
      </c>
      <c r="H750" s="313">
        <v>0</v>
      </c>
    </row>
    <row r="751" s="111" customFormat="1" ht="15" spans="1:8">
      <c r="A751" s="314" t="s">
        <v>1759</v>
      </c>
      <c r="B751" s="324" t="s">
        <v>1760</v>
      </c>
      <c r="C751" s="316">
        <f ca="1">IFERROR(IF(TRUE,tqsn_2,'[4]1'!$A$1),0)</f>
        <v>0</v>
      </c>
      <c r="D751" s="317">
        <v>5</v>
      </c>
      <c r="E751" s="138">
        <v>0</v>
      </c>
      <c r="F751" s="318">
        <v>0</v>
      </c>
      <c r="G751" s="318">
        <v>0</v>
      </c>
      <c r="H751" s="313">
        <v>0</v>
      </c>
    </row>
    <row r="752" s="111" customFormat="1" ht="15" spans="1:8">
      <c r="A752" s="314" t="s">
        <v>1761</v>
      </c>
      <c r="B752" s="324" t="s">
        <v>1762</v>
      </c>
      <c r="C752" s="316">
        <f ca="1">IFERROR(IF(TRUE,tqsn_2,'[4]1'!$A$1),0)</f>
        <v>0</v>
      </c>
      <c r="D752" s="317">
        <v>24</v>
      </c>
      <c r="E752" s="138">
        <v>0</v>
      </c>
      <c r="F752" s="318">
        <v>0</v>
      </c>
      <c r="G752" s="318">
        <v>0</v>
      </c>
      <c r="H752" s="313">
        <v>0</v>
      </c>
    </row>
    <row r="753" s="111" customFormat="1" ht="15" spans="1:8">
      <c r="A753" s="314" t="s">
        <v>1763</v>
      </c>
      <c r="B753" s="324" t="s">
        <v>1764</v>
      </c>
      <c r="C753" s="316">
        <f ca="1">IFERROR(IF(TRUE,tqsn_2,'[4]1'!$A$1),0)</f>
        <v>0</v>
      </c>
      <c r="D753" s="317">
        <v>0</v>
      </c>
      <c r="E753" s="138">
        <v>0</v>
      </c>
      <c r="F753" s="318">
        <v>0</v>
      </c>
      <c r="G753" s="318">
        <v>0</v>
      </c>
      <c r="H753" s="313">
        <v>0</v>
      </c>
    </row>
    <row r="754" s="111" customFormat="1" ht="15" spans="1:8">
      <c r="A754" s="314" t="s">
        <v>1765</v>
      </c>
      <c r="B754" s="324" t="s">
        <v>1766</v>
      </c>
      <c r="C754" s="316">
        <v>512</v>
      </c>
      <c r="D754" s="317">
        <v>195</v>
      </c>
      <c r="E754" s="138">
        <v>0</v>
      </c>
      <c r="F754" s="318">
        <v>0</v>
      </c>
      <c r="G754" s="318">
        <v>0</v>
      </c>
      <c r="H754" s="313">
        <v>0</v>
      </c>
    </row>
    <row r="755" s="111" customFormat="1" ht="15" spans="1:8">
      <c r="A755" s="314" t="s">
        <v>1767</v>
      </c>
      <c r="B755" s="324" t="s">
        <v>1768</v>
      </c>
      <c r="C755" s="316">
        <f ca="1">IFERROR(IF(TRUE,tqsn_2,'[4]1'!$A$1),0)</f>
        <v>0</v>
      </c>
      <c r="D755" s="317">
        <v>0</v>
      </c>
      <c r="E755" s="138">
        <v>0</v>
      </c>
      <c r="F755" s="318">
        <v>0</v>
      </c>
      <c r="G755" s="318">
        <v>0</v>
      </c>
      <c r="H755" s="313">
        <v>0</v>
      </c>
    </row>
    <row r="756" s="111" customFormat="1" ht="15" spans="1:8">
      <c r="A756" s="314" t="s">
        <v>1769</v>
      </c>
      <c r="B756" s="324" t="s">
        <v>1770</v>
      </c>
      <c r="C756" s="316">
        <v>12370</v>
      </c>
      <c r="D756" s="317">
        <v>2963</v>
      </c>
      <c r="E756" s="138">
        <v>0</v>
      </c>
      <c r="F756" s="318">
        <v>0</v>
      </c>
      <c r="G756" s="318">
        <v>0</v>
      </c>
      <c r="H756" s="313">
        <v>0</v>
      </c>
    </row>
    <row r="757" s="111" customFormat="1" ht="15" spans="1:8">
      <c r="A757" s="314" t="s">
        <v>1771</v>
      </c>
      <c r="B757" s="324" t="s">
        <v>1772</v>
      </c>
      <c r="C757" s="316">
        <v>1302</v>
      </c>
      <c r="D757" s="317">
        <v>4229</v>
      </c>
      <c r="E757" s="138">
        <v>1412</v>
      </c>
      <c r="F757" s="318">
        <v>1.08448540706605</v>
      </c>
      <c r="G757" s="318">
        <v>0.333885079214944</v>
      </c>
      <c r="H757" s="313">
        <v>1412</v>
      </c>
    </row>
    <row r="758" s="111" customFormat="1" ht="15" spans="1:8">
      <c r="A758" s="314" t="s">
        <v>1773</v>
      </c>
      <c r="B758" s="324" t="s">
        <v>544</v>
      </c>
      <c r="C758" s="316">
        <v>335</v>
      </c>
      <c r="D758" s="317">
        <v>495</v>
      </c>
      <c r="E758" s="138">
        <v>364</v>
      </c>
      <c r="F758" s="318">
        <v>1.0865671641791</v>
      </c>
      <c r="G758" s="318">
        <v>0.735353535353535</v>
      </c>
      <c r="H758" s="313">
        <v>364</v>
      </c>
    </row>
    <row r="759" s="111" customFormat="1" ht="15" spans="1:8">
      <c r="A759" s="314" t="s">
        <v>1774</v>
      </c>
      <c r="B759" s="324" t="s">
        <v>546</v>
      </c>
      <c r="C759" s="316">
        <f ca="1">IFERROR(IF(TRUE,tqsn_2,'[4]1'!$A$1),0)</f>
        <v>0</v>
      </c>
      <c r="D759" s="317">
        <v>0</v>
      </c>
      <c r="E759" s="138">
        <v>0</v>
      </c>
      <c r="F759" s="318">
        <v>0</v>
      </c>
      <c r="G759" s="318">
        <v>0</v>
      </c>
      <c r="H759" s="313">
        <v>0</v>
      </c>
    </row>
    <row r="760" s="111" customFormat="1" ht="15" spans="1:8">
      <c r="A760" s="314" t="s">
        <v>1775</v>
      </c>
      <c r="B760" s="324" t="s">
        <v>548</v>
      </c>
      <c r="C760" s="316">
        <f ca="1">IFERROR(IF(TRUE,tqsn_2,'[4]1'!$A$1),0)</f>
        <v>0</v>
      </c>
      <c r="D760" s="317">
        <v>0</v>
      </c>
      <c r="E760" s="138">
        <v>0</v>
      </c>
      <c r="F760" s="318">
        <v>0</v>
      </c>
      <c r="G760" s="318">
        <v>0</v>
      </c>
      <c r="H760" s="313">
        <v>0</v>
      </c>
    </row>
    <row r="761" s="111" customFormat="1" ht="15" spans="1:8">
      <c r="A761" s="314" t="s">
        <v>1776</v>
      </c>
      <c r="B761" s="324" t="s">
        <v>1777</v>
      </c>
      <c r="C761" s="316">
        <v>495</v>
      </c>
      <c r="D761" s="317">
        <v>407</v>
      </c>
      <c r="E761" s="138">
        <v>463</v>
      </c>
      <c r="F761" s="318">
        <v>0.935353535353535</v>
      </c>
      <c r="G761" s="318">
        <v>1.13759213759214</v>
      </c>
      <c r="H761" s="313">
        <v>463</v>
      </c>
    </row>
    <row r="762" s="111" customFormat="1" ht="15" spans="1:8">
      <c r="A762" s="314" t="s">
        <v>1778</v>
      </c>
      <c r="B762" s="324" t="s">
        <v>1779</v>
      </c>
      <c r="C762" s="316">
        <v>3332</v>
      </c>
      <c r="D762" s="317">
        <v>1284</v>
      </c>
      <c r="E762" s="138">
        <v>0</v>
      </c>
      <c r="F762" s="318">
        <v>0</v>
      </c>
      <c r="G762" s="318">
        <v>0</v>
      </c>
      <c r="H762" s="313">
        <v>0</v>
      </c>
    </row>
    <row r="763" s="111" customFormat="1" ht="15" spans="1:8">
      <c r="A763" s="314" t="s">
        <v>1780</v>
      </c>
      <c r="B763" s="324" t="s">
        <v>1781</v>
      </c>
      <c r="C763" s="316">
        <f ca="1">IFERROR(IF(TRUE,tqsn_2,'[4]1'!$A$1),0)</f>
        <v>0</v>
      </c>
      <c r="D763" s="317">
        <v>0</v>
      </c>
      <c r="E763" s="138">
        <v>0</v>
      </c>
      <c r="F763" s="318">
        <v>0</v>
      </c>
      <c r="G763" s="318">
        <v>0</v>
      </c>
      <c r="H763" s="313">
        <v>0</v>
      </c>
    </row>
    <row r="764" s="111" customFormat="1" ht="15" spans="1:8">
      <c r="A764" s="314" t="s">
        <v>1782</v>
      </c>
      <c r="B764" s="324" t="s">
        <v>1783</v>
      </c>
      <c r="C764" s="316">
        <f ca="1">IFERROR(IF(TRUE,tqsn_2,'[4]1'!$A$1),0)</f>
        <v>0</v>
      </c>
      <c r="D764" s="317">
        <v>0</v>
      </c>
      <c r="E764" s="138">
        <v>0</v>
      </c>
      <c r="F764" s="318">
        <v>0</v>
      </c>
      <c r="G764" s="318">
        <v>0</v>
      </c>
      <c r="H764" s="313">
        <v>0</v>
      </c>
    </row>
    <row r="765" s="111" customFormat="1" ht="15" spans="1:8">
      <c r="A765" s="314" t="s">
        <v>1784</v>
      </c>
      <c r="B765" s="324" t="s">
        <v>1785</v>
      </c>
      <c r="C765" s="316">
        <f ca="1">IFERROR(IF(TRUE,tqsn_2,'[4]1'!$A$1),0)</f>
        <v>0</v>
      </c>
      <c r="D765" s="317">
        <v>86</v>
      </c>
      <c r="E765" s="138">
        <v>0</v>
      </c>
      <c r="F765" s="318">
        <v>0</v>
      </c>
      <c r="G765" s="318">
        <v>0</v>
      </c>
      <c r="H765" s="313">
        <v>0</v>
      </c>
    </row>
    <row r="766" s="111" customFormat="1" ht="15" spans="1:8">
      <c r="A766" s="314" t="s">
        <v>1786</v>
      </c>
      <c r="B766" s="324" t="s">
        <v>1787</v>
      </c>
      <c r="C766" s="316">
        <v>5</v>
      </c>
      <c r="D766" s="317">
        <v>50</v>
      </c>
      <c r="E766" s="138">
        <v>27</v>
      </c>
      <c r="F766" s="318">
        <v>5.4</v>
      </c>
      <c r="G766" s="318">
        <v>0.54</v>
      </c>
      <c r="H766" s="313">
        <v>27</v>
      </c>
    </row>
    <row r="767" s="111" customFormat="1" ht="15" spans="1:8">
      <c r="A767" s="314" t="s">
        <v>1788</v>
      </c>
      <c r="B767" s="324" t="s">
        <v>1789</v>
      </c>
      <c r="C767" s="316">
        <f ca="1">IFERROR(IF(TRUE,tqsn_2,'[4]1'!$A$1),0)</f>
        <v>0</v>
      </c>
      <c r="D767" s="317">
        <v>0</v>
      </c>
      <c r="E767" s="138">
        <v>0</v>
      </c>
      <c r="F767" s="318">
        <v>0</v>
      </c>
      <c r="G767" s="318">
        <v>0</v>
      </c>
      <c r="H767" s="313">
        <v>0</v>
      </c>
    </row>
    <row r="768" s="111" customFormat="1" ht="15" spans="1:8">
      <c r="A768" s="314" t="s">
        <v>1790</v>
      </c>
      <c r="B768" s="324" t="s">
        <v>1791</v>
      </c>
      <c r="C768" s="316">
        <f ca="1">IFERROR(IF(TRUE,tqsn_2,'[4]1'!$A$1),0)</f>
        <v>0</v>
      </c>
      <c r="D768" s="317">
        <v>0</v>
      </c>
      <c r="E768" s="138">
        <v>0</v>
      </c>
      <c r="F768" s="318">
        <v>0</v>
      </c>
      <c r="G768" s="318">
        <v>0</v>
      </c>
      <c r="H768" s="313">
        <v>0</v>
      </c>
    </row>
    <row r="769" s="111" customFormat="1" ht="15" spans="1:8">
      <c r="A769" s="314" t="s">
        <v>1792</v>
      </c>
      <c r="B769" s="324" t="s">
        <v>1793</v>
      </c>
      <c r="C769" s="316">
        <f ca="1">IFERROR(IF(TRUE,tqsn_2,'[4]1'!$A$1),0)</f>
        <v>0</v>
      </c>
      <c r="D769" s="317">
        <v>0</v>
      </c>
      <c r="E769" s="138">
        <v>0</v>
      </c>
      <c r="F769" s="318">
        <v>0</v>
      </c>
      <c r="G769" s="318">
        <v>0</v>
      </c>
      <c r="H769" s="313">
        <v>0</v>
      </c>
    </row>
    <row r="770" s="111" customFormat="1" ht="15" spans="1:8">
      <c r="A770" s="314" t="s">
        <v>1794</v>
      </c>
      <c r="B770" s="324" t="s">
        <v>174</v>
      </c>
      <c r="C770" s="316">
        <f ca="1">IFERROR(IF(TRUE,tqsn_2,'[4]1'!$A$1),0)</f>
        <v>0</v>
      </c>
      <c r="D770" s="317">
        <v>0</v>
      </c>
      <c r="E770" s="138">
        <v>0</v>
      </c>
      <c r="F770" s="318">
        <v>0</v>
      </c>
      <c r="G770" s="318">
        <v>0</v>
      </c>
      <c r="H770" s="313">
        <v>0</v>
      </c>
    </row>
    <row r="771" s="111" customFormat="1" ht="15" spans="1:8">
      <c r="A771" s="314" t="s">
        <v>1795</v>
      </c>
      <c r="B771" s="324" t="s">
        <v>1796</v>
      </c>
      <c r="C771" s="316">
        <f ca="1">IFERROR(IF(TRUE,tqsn_2,'[4]1'!$A$1),0)</f>
        <v>0</v>
      </c>
      <c r="D771" s="317">
        <v>30</v>
      </c>
      <c r="E771" s="138">
        <v>0</v>
      </c>
      <c r="F771" s="318">
        <v>0</v>
      </c>
      <c r="G771" s="318">
        <v>0</v>
      </c>
      <c r="H771" s="313">
        <v>0</v>
      </c>
    </row>
    <row r="772" s="111" customFormat="1" ht="15" spans="1:8">
      <c r="A772" s="314" t="s">
        <v>1797</v>
      </c>
      <c r="B772" s="324" t="s">
        <v>1798</v>
      </c>
      <c r="C772" s="316">
        <f ca="1">IFERROR(IF(TRUE,tqsn_2,'[4]1'!$A$1),0)</f>
        <v>0</v>
      </c>
      <c r="D772" s="317">
        <v>0</v>
      </c>
      <c r="E772" s="138">
        <v>0</v>
      </c>
      <c r="F772" s="318">
        <v>0</v>
      </c>
      <c r="G772" s="318">
        <v>0</v>
      </c>
      <c r="H772" s="313">
        <v>0</v>
      </c>
    </row>
    <row r="773" s="111" customFormat="1" ht="15" spans="1:8">
      <c r="A773" s="314" t="s">
        <v>1799</v>
      </c>
      <c r="B773" s="324" t="s">
        <v>1800</v>
      </c>
      <c r="C773" s="316">
        <f ca="1">IFERROR(IF(TRUE,tqsn_2,'[4]1'!$A$1),0)</f>
        <v>0</v>
      </c>
      <c r="D773" s="317">
        <v>0</v>
      </c>
      <c r="E773" s="138">
        <v>0</v>
      </c>
      <c r="F773" s="318">
        <v>0</v>
      </c>
      <c r="G773" s="318">
        <v>0</v>
      </c>
      <c r="H773" s="313">
        <v>0</v>
      </c>
    </row>
    <row r="774" s="111" customFormat="1" ht="15" spans="1:8">
      <c r="A774" s="314" t="s">
        <v>1801</v>
      </c>
      <c r="B774" s="324" t="s">
        <v>1802</v>
      </c>
      <c r="C774" s="316">
        <f ca="1">IFERROR(IF(TRUE,tqsn_2,'[4]1'!$A$1),0)</f>
        <v>0</v>
      </c>
      <c r="D774" s="317">
        <v>0</v>
      </c>
      <c r="E774" s="138">
        <v>0</v>
      </c>
      <c r="F774" s="318">
        <v>0</v>
      </c>
      <c r="G774" s="318">
        <v>0</v>
      </c>
      <c r="H774" s="313">
        <v>0</v>
      </c>
    </row>
    <row r="775" s="111" customFormat="1" ht="15" spans="1:8">
      <c r="A775" s="314" t="s">
        <v>1803</v>
      </c>
      <c r="B775" s="324" t="s">
        <v>1804</v>
      </c>
      <c r="C775" s="316">
        <v>90</v>
      </c>
      <c r="D775" s="317">
        <v>42</v>
      </c>
      <c r="E775" s="138">
        <v>220</v>
      </c>
      <c r="F775" s="318">
        <v>2.44444444444444</v>
      </c>
      <c r="G775" s="318">
        <v>5.23809523809524</v>
      </c>
      <c r="H775" s="313">
        <v>220</v>
      </c>
    </row>
    <row r="776" s="111" customFormat="1" ht="15" spans="1:8">
      <c r="A776" s="314" t="s">
        <v>1805</v>
      </c>
      <c r="B776" s="324" t="s">
        <v>1806</v>
      </c>
      <c r="C776" s="316">
        <f ca="1">IFERROR(IF(TRUE,tqsn_2,'[4]1'!$A$1),0)</f>
        <v>0</v>
      </c>
      <c r="D776" s="317">
        <v>0</v>
      </c>
      <c r="E776" s="138">
        <v>0</v>
      </c>
      <c r="F776" s="318">
        <v>0</v>
      </c>
      <c r="G776" s="318">
        <v>0</v>
      </c>
      <c r="H776" s="313">
        <v>0</v>
      </c>
    </row>
    <row r="777" s="111" customFormat="1" ht="15" spans="1:8">
      <c r="A777" s="314" t="s">
        <v>1807</v>
      </c>
      <c r="B777" s="324" t="s">
        <v>1744</v>
      </c>
      <c r="C777" s="316">
        <f ca="1">IFERROR(IF(TRUE,tqsn_2,'[4]1'!$A$1),0)</f>
        <v>0</v>
      </c>
      <c r="D777" s="317">
        <v>0</v>
      </c>
      <c r="E777" s="138">
        <v>0</v>
      </c>
      <c r="F777" s="318">
        <v>0</v>
      </c>
      <c r="G777" s="318">
        <v>0</v>
      </c>
      <c r="H777" s="313">
        <v>0</v>
      </c>
    </row>
    <row r="778" s="111" customFormat="1" ht="15" spans="1:8">
      <c r="A778" s="314" t="s">
        <v>1808</v>
      </c>
      <c r="B778" s="324" t="s">
        <v>1809</v>
      </c>
      <c r="C778" s="316">
        <f ca="1">IFERROR(IF(TRUE,tqsn_2,'[4]1'!$A$1),0)</f>
        <v>0</v>
      </c>
      <c r="D778" s="317">
        <v>0</v>
      </c>
      <c r="E778" s="138">
        <v>0</v>
      </c>
      <c r="F778" s="318">
        <v>0</v>
      </c>
      <c r="G778" s="318">
        <v>0</v>
      </c>
      <c r="H778" s="313">
        <v>0</v>
      </c>
    </row>
    <row r="779" s="111" customFormat="1" ht="15" spans="1:8">
      <c r="A779" s="314" t="s">
        <v>1810</v>
      </c>
      <c r="B779" s="324" t="s">
        <v>1811</v>
      </c>
      <c r="C779" s="316">
        <f ca="1">IFERROR(IF(TRUE,tqsn_2,'[4]1'!$A$1),0)</f>
        <v>0</v>
      </c>
      <c r="D779" s="317">
        <v>2275</v>
      </c>
      <c r="E779" s="138">
        <v>0</v>
      </c>
      <c r="F779" s="318">
        <v>0</v>
      </c>
      <c r="G779" s="318">
        <v>0</v>
      </c>
      <c r="H779" s="313"/>
    </row>
    <row r="780" s="111" customFormat="1" ht="15" spans="1:8">
      <c r="A780" s="314" t="s">
        <v>1812</v>
      </c>
      <c r="B780" s="324" t="s">
        <v>544</v>
      </c>
      <c r="C780" s="316">
        <v>281</v>
      </c>
      <c r="D780" s="317">
        <v>122</v>
      </c>
      <c r="E780" s="138">
        <v>407</v>
      </c>
      <c r="F780" s="318">
        <v>1.44839857651246</v>
      </c>
      <c r="G780" s="318">
        <v>3.33606557377049</v>
      </c>
      <c r="H780" s="313">
        <v>407</v>
      </c>
    </row>
    <row r="781" s="111" customFormat="1" ht="15" spans="1:8">
      <c r="A781" s="314" t="s">
        <v>1813</v>
      </c>
      <c r="B781" s="324" t="s">
        <v>546</v>
      </c>
      <c r="C781" s="316">
        <f ca="1">IFERROR(IF(TRUE,tqsn_2,'[4]1'!$A$1),0)</f>
        <v>0</v>
      </c>
      <c r="D781" s="317">
        <v>0</v>
      </c>
      <c r="E781" s="138">
        <v>0</v>
      </c>
      <c r="F781" s="318">
        <v>0</v>
      </c>
      <c r="G781" s="318">
        <v>0</v>
      </c>
      <c r="H781" s="313">
        <v>0</v>
      </c>
    </row>
    <row r="782" s="111" customFormat="1" ht="15" spans="1:8">
      <c r="A782" s="314" t="s">
        <v>1814</v>
      </c>
      <c r="B782" s="324" t="s">
        <v>548</v>
      </c>
      <c r="C782" s="316">
        <f ca="1">IFERROR(IF(TRUE,tqsn_2,'[4]1'!$A$1),0)</f>
        <v>0</v>
      </c>
      <c r="D782" s="317">
        <v>0</v>
      </c>
      <c r="E782" s="138">
        <v>0</v>
      </c>
      <c r="F782" s="318">
        <v>0</v>
      </c>
      <c r="G782" s="318">
        <v>0</v>
      </c>
      <c r="H782" s="313">
        <v>0</v>
      </c>
    </row>
    <row r="783" s="111" customFormat="1" ht="15" spans="1:8">
      <c r="A783" s="314" t="s">
        <v>1815</v>
      </c>
      <c r="B783" s="324" t="s">
        <v>1816</v>
      </c>
      <c r="C783" s="316">
        <f ca="1">IFERROR(IF(TRUE,tqsn_2,'[4]1'!$A$1),0)</f>
        <v>0</v>
      </c>
      <c r="D783" s="317">
        <v>0</v>
      </c>
      <c r="E783" s="138">
        <v>0</v>
      </c>
      <c r="F783" s="318">
        <v>0</v>
      </c>
      <c r="G783" s="318">
        <v>0</v>
      </c>
      <c r="H783" s="313">
        <v>0</v>
      </c>
    </row>
    <row r="784" s="111" customFormat="1" ht="15" spans="1:8">
      <c r="A784" s="314" t="s">
        <v>1817</v>
      </c>
      <c r="B784" s="324" t="s">
        <v>1818</v>
      </c>
      <c r="C784" s="316">
        <f ca="1">IFERROR(IF(TRUE,tqsn_2,'[4]1'!$A$1),0)</f>
        <v>0</v>
      </c>
      <c r="D784" s="317">
        <v>2</v>
      </c>
      <c r="E784" s="138">
        <v>0</v>
      </c>
      <c r="F784" s="318">
        <v>0</v>
      </c>
      <c r="G784" s="318">
        <v>0</v>
      </c>
      <c r="H784" s="313">
        <v>0</v>
      </c>
    </row>
    <row r="785" s="111" customFormat="1" ht="15" spans="1:8">
      <c r="A785" s="314" t="s">
        <v>1819</v>
      </c>
      <c r="B785" s="324" t="s">
        <v>1820</v>
      </c>
      <c r="C785" s="316">
        <v>989</v>
      </c>
      <c r="D785" s="317">
        <v>2375</v>
      </c>
      <c r="E785" s="138">
        <v>1378</v>
      </c>
      <c r="F785" s="318">
        <v>1.39332659251769</v>
      </c>
      <c r="G785" s="318">
        <v>0.58021052631579</v>
      </c>
      <c r="H785" s="313">
        <v>1378</v>
      </c>
    </row>
    <row r="786" s="111" customFormat="1" ht="15" spans="1:8">
      <c r="A786" s="314" t="s">
        <v>1821</v>
      </c>
      <c r="B786" s="324" t="s">
        <v>1822</v>
      </c>
      <c r="C786" s="316">
        <f ca="1">IFERROR(IF(TRUE,tqsn_2,'[4]1'!$A$1),0)</f>
        <v>0</v>
      </c>
      <c r="D786" s="317">
        <v>0</v>
      </c>
      <c r="E786" s="138">
        <v>0</v>
      </c>
      <c r="F786" s="318">
        <v>0</v>
      </c>
      <c r="G786" s="318">
        <v>0</v>
      </c>
      <c r="H786" s="313">
        <v>0</v>
      </c>
    </row>
    <row r="787" s="111" customFormat="1" ht="15" spans="1:8">
      <c r="A787" s="314" t="s">
        <v>1823</v>
      </c>
      <c r="B787" s="324" t="s">
        <v>1824</v>
      </c>
      <c r="C787" s="316">
        <v>4</v>
      </c>
      <c r="D787" s="317">
        <v>0</v>
      </c>
      <c r="E787" s="138">
        <v>0</v>
      </c>
      <c r="F787" s="318">
        <v>0</v>
      </c>
      <c r="G787" s="318">
        <v>0</v>
      </c>
      <c r="H787" s="313">
        <v>0</v>
      </c>
    </row>
    <row r="788" s="111" customFormat="1" ht="15" spans="1:8">
      <c r="A788" s="314" t="s">
        <v>1825</v>
      </c>
      <c r="B788" s="324" t="s">
        <v>1826</v>
      </c>
      <c r="C788" s="316">
        <v>49</v>
      </c>
      <c r="D788" s="317">
        <v>46</v>
      </c>
      <c r="E788" s="138">
        <v>110</v>
      </c>
      <c r="F788" s="318">
        <v>2.24489795918367</v>
      </c>
      <c r="G788" s="318">
        <v>2.39130434782609</v>
      </c>
      <c r="H788" s="313">
        <v>110</v>
      </c>
    </row>
    <row r="789" s="111" customFormat="1" ht="15" spans="1:8">
      <c r="A789" s="314" t="s">
        <v>1827</v>
      </c>
      <c r="B789" s="324" t="s">
        <v>1828</v>
      </c>
      <c r="C789" s="316">
        <v>67</v>
      </c>
      <c r="D789" s="317">
        <v>334</v>
      </c>
      <c r="E789" s="138">
        <v>0</v>
      </c>
      <c r="F789" s="318">
        <v>0</v>
      </c>
      <c r="G789" s="318">
        <v>0</v>
      </c>
      <c r="H789" s="313">
        <v>0</v>
      </c>
    </row>
    <row r="790" s="111" customFormat="1" ht="15" spans="1:8">
      <c r="A790" s="314" t="s">
        <v>1829</v>
      </c>
      <c r="B790" s="324" t="s">
        <v>1830</v>
      </c>
      <c r="C790" s="316">
        <v>27</v>
      </c>
      <c r="D790" s="317">
        <v>59</v>
      </c>
      <c r="E790" s="138">
        <v>0</v>
      </c>
      <c r="F790" s="318">
        <v>0</v>
      </c>
      <c r="G790" s="318">
        <v>0</v>
      </c>
      <c r="H790" s="313">
        <v>0</v>
      </c>
    </row>
    <row r="791" s="111" customFormat="1" ht="15" spans="1:8">
      <c r="A791" s="314" t="s">
        <v>1831</v>
      </c>
      <c r="B791" s="324" t="s">
        <v>1832</v>
      </c>
      <c r="C791" s="316">
        <v>10</v>
      </c>
      <c r="D791" s="317">
        <v>0</v>
      </c>
      <c r="E791" s="138">
        <v>0</v>
      </c>
      <c r="F791" s="318">
        <v>0</v>
      </c>
      <c r="G791" s="318">
        <v>0</v>
      </c>
      <c r="H791" s="313">
        <v>0</v>
      </c>
    </row>
    <row r="792" s="111" customFormat="1" ht="15" spans="1:8">
      <c r="A792" s="314" t="s">
        <v>1833</v>
      </c>
      <c r="B792" s="324" t="s">
        <v>1834</v>
      </c>
      <c r="C792" s="316">
        <f ca="1">IFERROR(IF(TRUE,tqsn_2,'[4]1'!$A$1),0)</f>
        <v>0</v>
      </c>
      <c r="D792" s="317">
        <v>0</v>
      </c>
      <c r="E792" s="138">
        <v>0</v>
      </c>
      <c r="F792" s="318">
        <v>0</v>
      </c>
      <c r="G792" s="318">
        <v>0</v>
      </c>
      <c r="H792" s="313">
        <v>0</v>
      </c>
    </row>
    <row r="793" s="111" customFormat="1" ht="15" spans="1:8">
      <c r="A793" s="314" t="s">
        <v>1835</v>
      </c>
      <c r="B793" s="324" t="s">
        <v>1836</v>
      </c>
      <c r="C793" s="316">
        <v>198</v>
      </c>
      <c r="D793" s="317">
        <v>907</v>
      </c>
      <c r="E793" s="138">
        <v>289</v>
      </c>
      <c r="F793" s="318">
        <v>1.45959595959596</v>
      </c>
      <c r="G793" s="318">
        <v>0.318632855567806</v>
      </c>
      <c r="H793" s="313">
        <v>289</v>
      </c>
    </row>
    <row r="794" s="111" customFormat="1" ht="15" spans="1:8">
      <c r="A794" s="314" t="s">
        <v>1837</v>
      </c>
      <c r="B794" s="324" t="s">
        <v>1838</v>
      </c>
      <c r="C794" s="316">
        <f ca="1">IFERROR(IF(TRUE,tqsn_2,'[4]1'!$A$1),0)</f>
        <v>0</v>
      </c>
      <c r="D794" s="317">
        <v>0</v>
      </c>
      <c r="E794" s="138">
        <v>0</v>
      </c>
      <c r="F794" s="318">
        <v>0</v>
      </c>
      <c r="G794" s="318">
        <v>0</v>
      </c>
      <c r="H794" s="313">
        <v>0</v>
      </c>
    </row>
    <row r="795" s="111" customFormat="1" ht="15" spans="1:8">
      <c r="A795" s="314" t="s">
        <v>1839</v>
      </c>
      <c r="B795" s="324" t="s">
        <v>1840</v>
      </c>
      <c r="C795" s="316">
        <f ca="1">IFERROR(IF(TRUE,tqsn_2,'[4]1'!$A$1),0)</f>
        <v>0</v>
      </c>
      <c r="D795" s="317">
        <v>130</v>
      </c>
      <c r="E795" s="138">
        <v>0</v>
      </c>
      <c r="F795" s="318">
        <v>0</v>
      </c>
      <c r="G795" s="318">
        <v>0</v>
      </c>
      <c r="H795" s="313">
        <v>0</v>
      </c>
    </row>
    <row r="796" s="111" customFormat="1" ht="15" spans="1:8">
      <c r="A796" s="314" t="s">
        <v>1841</v>
      </c>
      <c r="B796" s="324" t="s">
        <v>1842</v>
      </c>
      <c r="C796" s="316">
        <v>123</v>
      </c>
      <c r="D796" s="317">
        <v>122</v>
      </c>
      <c r="E796" s="138">
        <v>254</v>
      </c>
      <c r="F796" s="318">
        <v>2.0650406504065</v>
      </c>
      <c r="G796" s="318">
        <v>2.08196721311475</v>
      </c>
      <c r="H796" s="313">
        <v>254</v>
      </c>
    </row>
    <row r="797" s="111" customFormat="1" ht="15" spans="1:8">
      <c r="A797" s="314" t="s">
        <v>1843</v>
      </c>
      <c r="B797" s="324" t="s">
        <v>1844</v>
      </c>
      <c r="C797" s="316">
        <f ca="1">IFERROR(IF(TRUE,tqsn_2,'[4]1'!$A$1),0)</f>
        <v>0</v>
      </c>
      <c r="D797" s="317">
        <v>0</v>
      </c>
      <c r="E797" s="138">
        <v>0</v>
      </c>
      <c r="F797" s="318">
        <v>0</v>
      </c>
      <c r="G797" s="318">
        <v>0</v>
      </c>
      <c r="H797" s="313">
        <v>0</v>
      </c>
    </row>
    <row r="798" s="111" customFormat="1" ht="15" spans="1:8">
      <c r="A798" s="314" t="s">
        <v>1845</v>
      </c>
      <c r="B798" s="324" t="s">
        <v>1846</v>
      </c>
      <c r="C798" s="316">
        <v>8998</v>
      </c>
      <c r="D798" s="317">
        <v>10852</v>
      </c>
      <c r="E798" s="138">
        <v>0</v>
      </c>
      <c r="F798" s="318">
        <v>0</v>
      </c>
      <c r="G798" s="318">
        <v>0</v>
      </c>
      <c r="H798" s="313">
        <v>0</v>
      </c>
    </row>
    <row r="799" s="111" customFormat="1" ht="15" spans="1:8">
      <c r="A799" s="314" t="s">
        <v>1847</v>
      </c>
      <c r="B799" s="324" t="s">
        <v>1848</v>
      </c>
      <c r="C799" s="316">
        <v>2205</v>
      </c>
      <c r="D799" s="317">
        <v>2742</v>
      </c>
      <c r="E799" s="138">
        <v>0</v>
      </c>
      <c r="F799" s="318">
        <v>0</v>
      </c>
      <c r="G799" s="318">
        <v>0</v>
      </c>
      <c r="H799" s="313">
        <v>0</v>
      </c>
    </row>
    <row r="800" s="111" customFormat="1" ht="15" spans="1:8">
      <c r="A800" s="314" t="s">
        <v>1849</v>
      </c>
      <c r="B800" s="324" t="s">
        <v>1850</v>
      </c>
      <c r="C800" s="316">
        <f ca="1">IFERROR(IF(TRUE,tqsn_2,'[4]1'!$A$1),0)</f>
        <v>0</v>
      </c>
      <c r="D800" s="317">
        <v>0</v>
      </c>
      <c r="E800" s="138">
        <v>0</v>
      </c>
      <c r="F800" s="318">
        <v>0</v>
      </c>
      <c r="G800" s="318">
        <v>0</v>
      </c>
      <c r="H800" s="313">
        <v>0</v>
      </c>
    </row>
    <row r="801" s="111" customFormat="1" ht="15" spans="1:8">
      <c r="A801" s="314" t="s">
        <v>1851</v>
      </c>
      <c r="B801" s="324" t="s">
        <v>1798</v>
      </c>
      <c r="C801" s="316">
        <f ca="1">IFERROR(IF(TRUE,tqsn_2,'[4]1'!$A$1),0)</f>
        <v>0</v>
      </c>
      <c r="D801" s="317">
        <v>0</v>
      </c>
      <c r="E801" s="138">
        <v>0</v>
      </c>
      <c r="F801" s="318">
        <v>0</v>
      </c>
      <c r="G801" s="318">
        <v>0</v>
      </c>
      <c r="H801" s="313">
        <v>0</v>
      </c>
    </row>
    <row r="802" s="111" customFormat="1" ht="15" spans="1:8">
      <c r="A802" s="314" t="s">
        <v>1852</v>
      </c>
      <c r="B802" s="324" t="s">
        <v>1853</v>
      </c>
      <c r="C802" s="316">
        <v>109</v>
      </c>
      <c r="D802" s="317">
        <v>124</v>
      </c>
      <c r="E802" s="138">
        <v>119</v>
      </c>
      <c r="F802" s="318">
        <v>1.09174311926605</v>
      </c>
      <c r="G802" s="318">
        <v>0.959677419354839</v>
      </c>
      <c r="H802" s="313">
        <v>119</v>
      </c>
    </row>
    <row r="803" s="111" customFormat="1" ht="15" spans="1:8">
      <c r="A803" s="314" t="s">
        <v>1854</v>
      </c>
      <c r="B803" s="324" t="s">
        <v>1855</v>
      </c>
      <c r="C803" s="316">
        <v>81</v>
      </c>
      <c r="D803" s="317">
        <v>134</v>
      </c>
      <c r="E803" s="138">
        <v>222</v>
      </c>
      <c r="F803" s="318">
        <v>2.74074074074074</v>
      </c>
      <c r="G803" s="318">
        <v>1.65671641791045</v>
      </c>
      <c r="H803" s="313">
        <v>222</v>
      </c>
    </row>
    <row r="804" s="111" customFormat="1" ht="15" spans="1:8">
      <c r="A804" s="314" t="s">
        <v>1856</v>
      </c>
      <c r="B804" s="324" t="s">
        <v>1857</v>
      </c>
      <c r="C804" s="316">
        <f ca="1">IFERROR(IF(TRUE,tqsn_2,'[4]1'!$A$1),0)</f>
        <v>0</v>
      </c>
      <c r="D804" s="317">
        <v>0</v>
      </c>
      <c r="E804" s="138">
        <v>0</v>
      </c>
      <c r="F804" s="318">
        <v>0</v>
      </c>
      <c r="G804" s="318">
        <v>0</v>
      </c>
      <c r="H804" s="313">
        <v>0</v>
      </c>
    </row>
    <row r="805" s="111" customFormat="1" ht="15" spans="1:8">
      <c r="A805" s="314" t="s">
        <v>1858</v>
      </c>
      <c r="B805" s="324" t="s">
        <v>1859</v>
      </c>
      <c r="C805" s="316">
        <f ca="1">IFERROR(IF(TRUE,tqsn_2,'[4]1'!$A$1),0)</f>
        <v>0</v>
      </c>
      <c r="D805" s="317">
        <v>0</v>
      </c>
      <c r="E805" s="138">
        <v>0</v>
      </c>
      <c r="F805" s="318">
        <v>0</v>
      </c>
      <c r="G805" s="318">
        <v>0</v>
      </c>
      <c r="H805" s="313">
        <v>0</v>
      </c>
    </row>
    <row r="806" s="111" customFormat="1" ht="15" spans="1:8">
      <c r="A806" s="314" t="s">
        <v>1860</v>
      </c>
      <c r="B806" s="324" t="s">
        <v>1861</v>
      </c>
      <c r="C806" s="316">
        <v>494</v>
      </c>
      <c r="D806" s="317">
        <v>3098</v>
      </c>
      <c r="E806" s="138">
        <v>471</v>
      </c>
      <c r="F806" s="318">
        <v>0.953441295546559</v>
      </c>
      <c r="G806" s="318">
        <v>0.15203357004519</v>
      </c>
      <c r="H806" s="313">
        <v>471</v>
      </c>
    </row>
    <row r="807" s="111" customFormat="1" ht="15" spans="1:8">
      <c r="A807" s="314" t="s">
        <v>1862</v>
      </c>
      <c r="B807" s="324" t="s">
        <v>1863</v>
      </c>
      <c r="C807" s="316">
        <f ca="1">IFERROR(IF(TRUE,tqsn_2,'[4]1'!$A$1),0)</f>
        <v>0</v>
      </c>
      <c r="D807" s="317">
        <v>213</v>
      </c>
      <c r="E807" s="138">
        <v>0</v>
      </c>
      <c r="F807" s="318">
        <v>0</v>
      </c>
      <c r="G807" s="318">
        <v>0</v>
      </c>
      <c r="H807" s="313">
        <v>0</v>
      </c>
    </row>
    <row r="808" s="111" customFormat="1" ht="15" spans="1:8">
      <c r="A808" s="314" t="s">
        <v>1864</v>
      </c>
      <c r="B808" s="324" t="s">
        <v>1865</v>
      </c>
      <c r="C808" s="316">
        <f ca="1">IFERROR(IF(TRUE,tqsn_2,'[4]1'!$A$1),0)</f>
        <v>0</v>
      </c>
      <c r="D808" s="317">
        <v>366</v>
      </c>
      <c r="E808" s="138">
        <v>0</v>
      </c>
      <c r="F808" s="318">
        <v>0</v>
      </c>
      <c r="G808" s="318">
        <v>0</v>
      </c>
      <c r="H808" s="313">
        <v>0</v>
      </c>
    </row>
    <row r="809" s="111" customFormat="1" ht="15" spans="1:8">
      <c r="A809" s="314" t="s">
        <v>1866</v>
      </c>
      <c r="B809" s="324" t="s">
        <v>1867</v>
      </c>
      <c r="C809" s="316">
        <f ca="1">IFERROR(IF(TRUE,tqsn_2,'[4]1'!$A$1),0)</f>
        <v>0</v>
      </c>
      <c r="D809" s="317">
        <v>0</v>
      </c>
      <c r="E809" s="138">
        <v>0</v>
      </c>
      <c r="F809" s="318">
        <v>0</v>
      </c>
      <c r="G809" s="318">
        <v>0</v>
      </c>
      <c r="H809" s="313">
        <v>0</v>
      </c>
    </row>
    <row r="810" s="111" customFormat="1" ht="15" spans="1:8">
      <c r="A810" s="314" t="s">
        <v>1868</v>
      </c>
      <c r="B810" s="324" t="s">
        <v>1869</v>
      </c>
      <c r="C810" s="316">
        <f ca="1">IFERROR(IF(TRUE,tqsn_2,'[4]1'!$A$1),0)</f>
        <v>0</v>
      </c>
      <c r="D810" s="317">
        <v>0</v>
      </c>
      <c r="E810" s="138">
        <v>0</v>
      </c>
      <c r="F810" s="318">
        <v>0</v>
      </c>
      <c r="G810" s="318">
        <v>0</v>
      </c>
      <c r="H810" s="313">
        <v>0</v>
      </c>
    </row>
    <row r="811" s="111" customFormat="1" ht="15" spans="1:8">
      <c r="A811" s="314" t="s">
        <v>1870</v>
      </c>
      <c r="B811" s="324" t="s">
        <v>1871</v>
      </c>
      <c r="C811" s="316">
        <f ca="1">IFERROR(IF(TRUE,tqsn_2,'[4]1'!$A$1),0)</f>
        <v>0</v>
      </c>
      <c r="D811" s="317">
        <v>0</v>
      </c>
      <c r="E811" s="138">
        <v>0</v>
      </c>
      <c r="F811" s="318">
        <v>0</v>
      </c>
      <c r="G811" s="318">
        <v>0</v>
      </c>
      <c r="H811" s="313">
        <v>0</v>
      </c>
    </row>
    <row r="812" s="111" customFormat="1" ht="15" spans="1:8">
      <c r="A812" s="314" t="s">
        <v>1872</v>
      </c>
      <c r="B812" s="324" t="s">
        <v>1873</v>
      </c>
      <c r="C812" s="316">
        <v>15304</v>
      </c>
      <c r="D812" s="317">
        <v>17040</v>
      </c>
      <c r="E812" s="138">
        <v>8857</v>
      </c>
      <c r="F812" s="318">
        <v>0.578737584945112</v>
      </c>
      <c r="G812" s="318">
        <v>0.519776995305164</v>
      </c>
      <c r="H812" s="313">
        <v>8857</v>
      </c>
    </row>
    <row r="813" s="111" customFormat="1" ht="15" spans="1:8">
      <c r="A813" s="314" t="s">
        <v>1874</v>
      </c>
      <c r="B813" s="324" t="s">
        <v>1875</v>
      </c>
      <c r="C813" s="316">
        <f ca="1">IFERROR(IF(TRUE,tqsn_2,'[4]1'!$A$1),0)</f>
        <v>0</v>
      </c>
      <c r="D813" s="317">
        <v>2082</v>
      </c>
      <c r="E813" s="138">
        <v>2147</v>
      </c>
      <c r="F813" s="318">
        <v>0</v>
      </c>
      <c r="G813" s="318">
        <v>1.0312199807877</v>
      </c>
      <c r="H813" s="313">
        <v>2147</v>
      </c>
    </row>
    <row r="814" s="111" customFormat="1" ht="15" spans="1:8">
      <c r="A814" s="314" t="s">
        <v>1876</v>
      </c>
      <c r="B814" s="324" t="s">
        <v>1877</v>
      </c>
      <c r="C814" s="316">
        <v>8353</v>
      </c>
      <c r="D814" s="317">
        <v>8137</v>
      </c>
      <c r="E814" s="138">
        <v>8645</v>
      </c>
      <c r="F814" s="318">
        <v>1.03495750029929</v>
      </c>
      <c r="G814" s="318">
        <v>1.0624308713285</v>
      </c>
      <c r="H814" s="313">
        <v>8645</v>
      </c>
    </row>
    <row r="815" s="111" customFormat="1" ht="15" spans="1:8">
      <c r="A815" s="314" t="s">
        <v>1878</v>
      </c>
      <c r="B815" s="324" t="s">
        <v>1879</v>
      </c>
      <c r="C815" s="316">
        <f ca="1">IFERROR(IF(TRUE,tqsn_2,'[4]1'!$A$1),0)</f>
        <v>0</v>
      </c>
      <c r="D815" s="317">
        <v>0</v>
      </c>
      <c r="E815" s="138">
        <v>0</v>
      </c>
      <c r="F815" s="318">
        <v>0</v>
      </c>
      <c r="G815" s="318">
        <v>0</v>
      </c>
      <c r="H815" s="313">
        <v>0</v>
      </c>
    </row>
    <row r="816" s="111" customFormat="1" ht="15" spans="1:8">
      <c r="A816" s="314" t="s">
        <v>1880</v>
      </c>
      <c r="B816" s="324" t="s">
        <v>1881</v>
      </c>
      <c r="C816" s="316">
        <f ca="1">IFERROR(IF(TRUE,tqsn_2,'[4]1'!$A$1),0)</f>
        <v>0</v>
      </c>
      <c r="D816" s="317">
        <v>0</v>
      </c>
      <c r="E816" s="138">
        <v>0</v>
      </c>
      <c r="F816" s="318">
        <v>0</v>
      </c>
      <c r="G816" s="318">
        <v>0</v>
      </c>
      <c r="H816" s="313">
        <v>0</v>
      </c>
    </row>
    <row r="817" s="111" customFormat="1" ht="15" spans="1:8">
      <c r="A817" s="314" t="s">
        <v>1882</v>
      </c>
      <c r="B817" s="324" t="s">
        <v>1883</v>
      </c>
      <c r="C817" s="316">
        <v>1016</v>
      </c>
      <c r="D817" s="317">
        <v>233</v>
      </c>
      <c r="E817" s="138">
        <v>0</v>
      </c>
      <c r="F817" s="318">
        <v>0</v>
      </c>
      <c r="G817" s="318">
        <v>0</v>
      </c>
      <c r="H817" s="313">
        <v>0</v>
      </c>
    </row>
    <row r="818" s="111" customFormat="1" ht="15" spans="1:8">
      <c r="A818" s="314" t="s">
        <v>1884</v>
      </c>
      <c r="B818" s="324" t="s">
        <v>1885</v>
      </c>
      <c r="C818" s="316">
        <f ca="1">IFERROR(IF(TRUE,tqsn_2,'[4]1'!$A$1),0)</f>
        <v>0</v>
      </c>
      <c r="D818" s="317">
        <v>0</v>
      </c>
      <c r="E818" s="138">
        <v>0</v>
      </c>
      <c r="F818" s="318">
        <v>0</v>
      </c>
      <c r="G818" s="318">
        <v>0</v>
      </c>
      <c r="H818" s="313">
        <v>0</v>
      </c>
    </row>
    <row r="819" s="111" customFormat="1" ht="15" spans="1:8">
      <c r="A819" s="314" t="s">
        <v>1886</v>
      </c>
      <c r="B819" s="324" t="s">
        <v>1887</v>
      </c>
      <c r="C819" s="316">
        <f ca="1">IFERROR(IF(TRUE,tqsn_2,'[4]1'!$A$1),0)</f>
        <v>0</v>
      </c>
      <c r="D819" s="317">
        <v>417</v>
      </c>
      <c r="E819" s="138">
        <v>417</v>
      </c>
      <c r="F819" s="318">
        <v>0</v>
      </c>
      <c r="G819" s="318">
        <v>1</v>
      </c>
      <c r="H819" s="313">
        <v>417</v>
      </c>
    </row>
    <row r="820" s="111" customFormat="1" ht="15" spans="1:8">
      <c r="A820" s="314" t="s">
        <v>1888</v>
      </c>
      <c r="B820" s="324" t="s">
        <v>1889</v>
      </c>
      <c r="C820" s="316">
        <v>240</v>
      </c>
      <c r="D820" s="317">
        <v>256</v>
      </c>
      <c r="E820" s="138">
        <v>100</v>
      </c>
      <c r="F820" s="318">
        <v>0.416666666666667</v>
      </c>
      <c r="G820" s="318">
        <v>0.390625</v>
      </c>
      <c r="H820" s="313">
        <v>100</v>
      </c>
    </row>
    <row r="821" s="111" customFormat="1" ht="15" spans="1:8">
      <c r="A821" s="314" t="s">
        <v>1890</v>
      </c>
      <c r="B821" s="324" t="s">
        <v>1891</v>
      </c>
      <c r="C821" s="316">
        <f ca="1">IFERROR(IF(TRUE,tqsn_2,'[4]1'!$A$1),0)</f>
        <v>0</v>
      </c>
      <c r="D821" s="317">
        <v>0</v>
      </c>
      <c r="E821" s="138">
        <v>0</v>
      </c>
      <c r="F821" s="318">
        <v>0</v>
      </c>
      <c r="G821" s="318">
        <v>0</v>
      </c>
      <c r="H821" s="313">
        <v>0</v>
      </c>
    </row>
    <row r="822" s="111" customFormat="1" ht="15" spans="1:8">
      <c r="A822" s="314" t="s">
        <v>1892</v>
      </c>
      <c r="B822" s="324" t="s">
        <v>1893</v>
      </c>
      <c r="C822" s="316">
        <f ca="1">IFERROR(IF(TRUE,tqsn_2,'[4]1'!$A$1),0)</f>
        <v>0</v>
      </c>
      <c r="D822" s="317">
        <v>50</v>
      </c>
      <c r="E822" s="138">
        <v>535</v>
      </c>
      <c r="F822" s="318">
        <v>0</v>
      </c>
      <c r="G822" s="318">
        <v>10.7</v>
      </c>
      <c r="H822" s="313">
        <v>535</v>
      </c>
    </row>
    <row r="823" s="111" customFormat="1" ht="15" spans="1:8">
      <c r="A823" s="314" t="s">
        <v>1894</v>
      </c>
      <c r="B823" s="324" t="s">
        <v>1895</v>
      </c>
      <c r="C823" s="316">
        <f ca="1">IFERROR(IF(TRUE,tqsn_2,'[4]1'!$A$1),0)</f>
        <v>0</v>
      </c>
      <c r="D823" s="317">
        <v>0</v>
      </c>
      <c r="E823" s="138">
        <v>0</v>
      </c>
      <c r="F823" s="318">
        <v>0</v>
      </c>
      <c r="G823" s="318">
        <v>0</v>
      </c>
      <c r="H823" s="313">
        <v>0</v>
      </c>
    </row>
    <row r="824" s="111" customFormat="1" ht="15" spans="1:8">
      <c r="A824" s="314" t="s">
        <v>1896</v>
      </c>
      <c r="B824" s="324" t="s">
        <v>1897</v>
      </c>
      <c r="C824" s="316">
        <v>6387</v>
      </c>
      <c r="D824" s="317">
        <v>6500</v>
      </c>
      <c r="E824" s="138">
        <v>6500</v>
      </c>
      <c r="F824" s="318">
        <v>1.01769218725536</v>
      </c>
      <c r="G824" s="318">
        <v>1</v>
      </c>
      <c r="H824" s="313">
        <v>6500</v>
      </c>
    </row>
    <row r="825" s="111" customFormat="1" ht="15" spans="1:8">
      <c r="A825" s="314" t="s">
        <v>1898</v>
      </c>
      <c r="B825" s="324" t="s">
        <v>1899</v>
      </c>
      <c r="C825" s="316">
        <f ca="1">IFERROR(IF(TRUE,tqsn_2,'[4]1'!$A$1),0)</f>
        <v>0</v>
      </c>
      <c r="D825" s="317">
        <v>0</v>
      </c>
      <c r="E825" s="138">
        <v>0</v>
      </c>
      <c r="F825" s="318">
        <v>0</v>
      </c>
      <c r="G825" s="318">
        <v>0</v>
      </c>
      <c r="H825" s="313">
        <v>0</v>
      </c>
    </row>
    <row r="826" s="111" customFormat="1" ht="15" spans="1:8">
      <c r="A826" s="314" t="s">
        <v>1900</v>
      </c>
      <c r="B826" s="324" t="s">
        <v>410</v>
      </c>
      <c r="C826" s="316">
        <v>17880</v>
      </c>
      <c r="D826" s="317">
        <v>15</v>
      </c>
      <c r="E826" s="138">
        <v>0</v>
      </c>
      <c r="F826" s="318">
        <v>0</v>
      </c>
      <c r="G826" s="318">
        <v>0</v>
      </c>
      <c r="H826" s="313"/>
    </row>
    <row r="827" s="111" customFormat="1" ht="15" spans="1:8">
      <c r="A827" s="314" t="s">
        <v>1901</v>
      </c>
      <c r="B827" s="324" t="s">
        <v>544</v>
      </c>
      <c r="C827" s="316">
        <v>371</v>
      </c>
      <c r="D827" s="317">
        <v>897</v>
      </c>
      <c r="E827" s="138">
        <v>442</v>
      </c>
      <c r="F827" s="318">
        <v>1.19137466307278</v>
      </c>
      <c r="G827" s="318">
        <v>0.492753623188406</v>
      </c>
      <c r="H827" s="313">
        <v>442</v>
      </c>
    </row>
    <row r="828" s="111" customFormat="1" ht="15" spans="1:8">
      <c r="A828" s="314" t="s">
        <v>1902</v>
      </c>
      <c r="B828" s="324" t="s">
        <v>546</v>
      </c>
      <c r="C828" s="316">
        <f ca="1">IFERROR(IF(TRUE,tqsn_2,'[4]1'!$A$1),0)</f>
        <v>0</v>
      </c>
      <c r="D828" s="317">
        <v>0</v>
      </c>
      <c r="E828" s="138">
        <v>0</v>
      </c>
      <c r="F828" s="318">
        <v>0</v>
      </c>
      <c r="G828" s="318">
        <v>0</v>
      </c>
      <c r="H828" s="313">
        <v>0</v>
      </c>
    </row>
    <row r="829" s="111" customFormat="1" ht="15" spans="1:8">
      <c r="A829" s="314" t="s">
        <v>1903</v>
      </c>
      <c r="B829" s="324" t="s">
        <v>548</v>
      </c>
      <c r="C829" s="316">
        <f ca="1">IFERROR(IF(TRUE,tqsn_2,'[4]1'!$A$1),0)</f>
        <v>0</v>
      </c>
      <c r="D829" s="317">
        <v>0</v>
      </c>
      <c r="E829" s="138">
        <v>0</v>
      </c>
      <c r="F829" s="318">
        <v>0</v>
      </c>
      <c r="G829" s="318">
        <v>0</v>
      </c>
      <c r="H829" s="313">
        <v>0</v>
      </c>
    </row>
    <row r="830" s="111" customFormat="1" ht="15" spans="1:8">
      <c r="A830" s="314" t="s">
        <v>1904</v>
      </c>
      <c r="B830" s="324" t="s">
        <v>1905</v>
      </c>
      <c r="C830" s="316">
        <v>6972</v>
      </c>
      <c r="D830" s="317">
        <v>7683</v>
      </c>
      <c r="E830" s="138">
        <v>0</v>
      </c>
      <c r="F830" s="318">
        <v>0</v>
      </c>
      <c r="G830" s="318">
        <v>0</v>
      </c>
      <c r="H830" s="313">
        <v>0</v>
      </c>
    </row>
    <row r="831" s="111" customFormat="1" ht="15" spans="1:8">
      <c r="A831" s="314" t="s">
        <v>1906</v>
      </c>
      <c r="B831" s="324" t="s">
        <v>1907</v>
      </c>
      <c r="C831" s="316">
        <v>2415</v>
      </c>
      <c r="D831" s="317">
        <v>987</v>
      </c>
      <c r="E831" s="138">
        <v>2238</v>
      </c>
      <c r="F831" s="318">
        <v>0.926708074534161</v>
      </c>
      <c r="G831" s="318">
        <v>2.26747720364742</v>
      </c>
      <c r="H831" s="313">
        <v>2238</v>
      </c>
    </row>
    <row r="832" s="111" customFormat="1" ht="15" spans="1:8">
      <c r="A832" s="314" t="s">
        <v>1908</v>
      </c>
      <c r="B832" s="324" t="s">
        <v>1909</v>
      </c>
      <c r="C832" s="316">
        <f ca="1">IFERROR(IF(TRUE,tqsn_2,'[4]1'!$A$1),0)</f>
        <v>0</v>
      </c>
      <c r="D832" s="317">
        <v>0</v>
      </c>
      <c r="E832" s="138">
        <v>0</v>
      </c>
      <c r="F832" s="318">
        <v>0</v>
      </c>
      <c r="G832" s="318">
        <v>0</v>
      </c>
      <c r="H832" s="313">
        <v>0</v>
      </c>
    </row>
    <row r="833" s="111" customFormat="1" ht="15" spans="1:8">
      <c r="A833" s="314" t="s">
        <v>1910</v>
      </c>
      <c r="B833" s="324" t="s">
        <v>1911</v>
      </c>
      <c r="C833" s="316">
        <f ca="1">IFERROR(IF(TRUE,tqsn_2,'[4]1'!$A$1),0)</f>
        <v>0</v>
      </c>
      <c r="D833" s="317">
        <v>0</v>
      </c>
      <c r="E833" s="138">
        <v>0</v>
      </c>
      <c r="F833" s="318">
        <v>0</v>
      </c>
      <c r="G833" s="318">
        <v>0</v>
      </c>
      <c r="H833" s="313">
        <v>0</v>
      </c>
    </row>
    <row r="834" s="111" customFormat="1" ht="15" spans="1:8">
      <c r="A834" s="314" t="s">
        <v>1912</v>
      </c>
      <c r="B834" s="324" t="s">
        <v>1913</v>
      </c>
      <c r="C834" s="316">
        <v>2944</v>
      </c>
      <c r="D834" s="317">
        <v>2798</v>
      </c>
      <c r="E834" s="138">
        <v>3029</v>
      </c>
      <c r="F834" s="318">
        <v>1.0288722826087</v>
      </c>
      <c r="G834" s="318">
        <v>1.08255897069335</v>
      </c>
      <c r="H834" s="313">
        <v>3029</v>
      </c>
    </row>
    <row r="835" s="111" customFormat="1" ht="15" spans="1:8">
      <c r="A835" s="314" t="s">
        <v>1914</v>
      </c>
      <c r="B835" s="324" t="s">
        <v>1915</v>
      </c>
      <c r="C835" s="316">
        <f ca="1">IFERROR(IF(TRUE,tqsn_2,'[4]1'!$A$1),0)</f>
        <v>0</v>
      </c>
      <c r="D835" s="317">
        <v>0</v>
      </c>
      <c r="E835" s="138">
        <v>0</v>
      </c>
      <c r="F835" s="318">
        <v>0</v>
      </c>
      <c r="G835" s="318">
        <v>0</v>
      </c>
      <c r="H835" s="313">
        <v>0</v>
      </c>
    </row>
    <row r="836" s="111" customFormat="1" ht="15" spans="1:8">
      <c r="A836" s="314" t="s">
        <v>1916</v>
      </c>
      <c r="B836" s="324" t="s">
        <v>1917</v>
      </c>
      <c r="C836" s="316">
        <f ca="1">IFERROR(IF(TRUE,tqsn_2,'[4]1'!$A$1),0)</f>
        <v>0</v>
      </c>
      <c r="D836" s="317">
        <v>0</v>
      </c>
      <c r="E836" s="138">
        <v>0</v>
      </c>
      <c r="F836" s="318">
        <v>0</v>
      </c>
      <c r="G836" s="318">
        <v>0</v>
      </c>
      <c r="H836" s="313">
        <v>0</v>
      </c>
    </row>
    <row r="837" s="111" customFormat="1" ht="15" spans="1:8">
      <c r="A837" s="314" t="s">
        <v>1918</v>
      </c>
      <c r="B837" s="324" t="s">
        <v>1919</v>
      </c>
      <c r="C837" s="316">
        <f ca="1">IFERROR(IF(TRUE,tqsn_2,'[4]1'!$A$1),0)</f>
        <v>0</v>
      </c>
      <c r="D837" s="317">
        <v>0</v>
      </c>
      <c r="E837" s="138">
        <v>0</v>
      </c>
      <c r="F837" s="318">
        <v>0</v>
      </c>
      <c r="G837" s="318">
        <v>0</v>
      </c>
      <c r="H837" s="313">
        <v>0</v>
      </c>
    </row>
    <row r="838" s="111" customFormat="1" ht="15" spans="1:8">
      <c r="A838" s="314" t="s">
        <v>1920</v>
      </c>
      <c r="B838" s="324" t="s">
        <v>1921</v>
      </c>
      <c r="C838" s="316">
        <f ca="1">IFERROR(IF(TRUE,tqsn_2,'[4]1'!$A$1),0)</f>
        <v>0</v>
      </c>
      <c r="D838" s="317">
        <v>0</v>
      </c>
      <c r="E838" s="138">
        <v>0</v>
      </c>
      <c r="F838" s="318">
        <v>0</v>
      </c>
      <c r="G838" s="318">
        <v>0</v>
      </c>
      <c r="H838" s="313">
        <v>0</v>
      </c>
    </row>
    <row r="839" s="111" customFormat="1" ht="15" spans="1:8">
      <c r="A839" s="314" t="s">
        <v>1922</v>
      </c>
      <c r="B839" s="324" t="s">
        <v>1923</v>
      </c>
      <c r="C839" s="316">
        <f ca="1">IFERROR(IF(TRUE,tqsn_2,'[4]1'!$A$1),0)</f>
        <v>0</v>
      </c>
      <c r="D839" s="317">
        <v>0</v>
      </c>
      <c r="E839" s="138">
        <v>0</v>
      </c>
      <c r="F839" s="318">
        <v>0</v>
      </c>
      <c r="G839" s="318">
        <v>0</v>
      </c>
      <c r="H839" s="313">
        <v>0</v>
      </c>
    </row>
    <row r="840" s="111" customFormat="1" ht="15" spans="1:8">
      <c r="A840" s="314" t="s">
        <v>1924</v>
      </c>
      <c r="B840" s="324" t="s">
        <v>1925</v>
      </c>
      <c r="C840" s="316">
        <f ca="1">IFERROR(IF(TRUE,tqsn_2,'[4]1'!$A$1),0)</f>
        <v>0</v>
      </c>
      <c r="D840" s="317">
        <v>0</v>
      </c>
      <c r="E840" s="138">
        <v>0</v>
      </c>
      <c r="F840" s="318">
        <v>0</v>
      </c>
      <c r="G840" s="318">
        <v>0</v>
      </c>
      <c r="H840" s="313">
        <v>0</v>
      </c>
    </row>
    <row r="841" s="111" customFormat="1" ht="15" spans="1:8">
      <c r="A841" s="314" t="s">
        <v>1926</v>
      </c>
      <c r="B841" s="324" t="s">
        <v>1927</v>
      </c>
      <c r="C841" s="316">
        <f ca="1">IFERROR(IF(TRUE,tqsn_2,'[4]1'!$A$1),0)</f>
        <v>0</v>
      </c>
      <c r="D841" s="317">
        <v>0</v>
      </c>
      <c r="E841" s="138">
        <v>0</v>
      </c>
      <c r="F841" s="318">
        <v>0</v>
      </c>
      <c r="G841" s="318">
        <v>0</v>
      </c>
      <c r="H841" s="313">
        <v>0</v>
      </c>
    </row>
    <row r="842" s="111" customFormat="1" ht="15" spans="1:8">
      <c r="A842" s="314" t="s">
        <v>1928</v>
      </c>
      <c r="B842" s="324" t="s">
        <v>1929</v>
      </c>
      <c r="C842" s="316">
        <f ca="1">IFERROR(IF(TRUE,tqsn_2,'[4]1'!$A$1),0)</f>
        <v>0</v>
      </c>
      <c r="D842" s="317">
        <v>0</v>
      </c>
      <c r="E842" s="138">
        <v>0</v>
      </c>
      <c r="F842" s="318">
        <v>0</v>
      </c>
      <c r="G842" s="318">
        <v>0</v>
      </c>
      <c r="H842" s="313">
        <v>0</v>
      </c>
    </row>
    <row r="843" s="111" customFormat="1" ht="15" spans="1:8">
      <c r="A843" s="314" t="s">
        <v>1930</v>
      </c>
      <c r="B843" s="324" t="s">
        <v>1931</v>
      </c>
      <c r="C843" s="316">
        <f ca="1">IFERROR(IF(TRUE,tqsn_2,'[4]1'!$A$1),0)</f>
        <v>0</v>
      </c>
      <c r="D843" s="317">
        <v>0</v>
      </c>
      <c r="E843" s="138">
        <v>0</v>
      </c>
      <c r="F843" s="318">
        <v>0</v>
      </c>
      <c r="G843" s="318">
        <v>0</v>
      </c>
      <c r="H843" s="313">
        <v>0</v>
      </c>
    </row>
    <row r="844" s="111" customFormat="1" ht="15" spans="1:8">
      <c r="A844" s="314" t="s">
        <v>1932</v>
      </c>
      <c r="B844" s="324" t="s">
        <v>1933</v>
      </c>
      <c r="C844" s="316">
        <f ca="1">IFERROR(IF(TRUE,tqsn_2,'[4]1'!$A$1),0)</f>
        <v>0</v>
      </c>
      <c r="D844" s="317">
        <v>0</v>
      </c>
      <c r="E844" s="138">
        <v>0</v>
      </c>
      <c r="F844" s="318">
        <v>0</v>
      </c>
      <c r="G844" s="318">
        <v>0</v>
      </c>
      <c r="H844" s="313">
        <v>0</v>
      </c>
    </row>
    <row r="845" s="111" customFormat="1" ht="15" spans="1:8">
      <c r="A845" s="314" t="s">
        <v>1934</v>
      </c>
      <c r="B845" s="324" t="s">
        <v>1935</v>
      </c>
      <c r="C845" s="316">
        <f ca="1">IFERROR(IF(TRUE,tqsn_2,'[4]1'!$A$1),0)</f>
        <v>0</v>
      </c>
      <c r="D845" s="317">
        <v>0</v>
      </c>
      <c r="E845" s="138">
        <v>0</v>
      </c>
      <c r="F845" s="318">
        <v>0</v>
      </c>
      <c r="G845" s="318">
        <v>0</v>
      </c>
      <c r="H845" s="313">
        <v>0</v>
      </c>
    </row>
    <row r="846" s="111" customFormat="1" ht="15" spans="1:8">
      <c r="A846" s="314" t="s">
        <v>1936</v>
      </c>
      <c r="B846" s="324" t="s">
        <v>1937</v>
      </c>
      <c r="C846" s="316">
        <v>3750</v>
      </c>
      <c r="D846" s="317">
        <v>3032</v>
      </c>
      <c r="E846" s="138">
        <v>1434</v>
      </c>
      <c r="F846" s="318">
        <v>0.3824</v>
      </c>
      <c r="G846" s="318">
        <v>0.472955145118733</v>
      </c>
      <c r="H846" s="313">
        <v>1434</v>
      </c>
    </row>
    <row r="847" s="111" customFormat="1" ht="15" spans="1:8">
      <c r="A847" s="314" t="s">
        <v>1938</v>
      </c>
      <c r="B847" s="324" t="s">
        <v>544</v>
      </c>
      <c r="C847" s="316">
        <f ca="1">IFERROR(IF(TRUE,tqsn_2,'[4]1'!$A$1),0)</f>
        <v>0</v>
      </c>
      <c r="D847" s="317">
        <v>0</v>
      </c>
      <c r="E847" s="138">
        <v>0</v>
      </c>
      <c r="F847" s="318">
        <v>0</v>
      </c>
      <c r="G847" s="318">
        <v>0</v>
      </c>
      <c r="H847" s="313">
        <v>0</v>
      </c>
    </row>
    <row r="848" s="111" customFormat="1" ht="15" spans="1:8">
      <c r="A848" s="314" t="s">
        <v>1939</v>
      </c>
      <c r="B848" s="324" t="s">
        <v>546</v>
      </c>
      <c r="C848" s="316">
        <f ca="1">IFERROR(IF(TRUE,tqsn_2,'[4]1'!$A$1),0)</f>
        <v>0</v>
      </c>
      <c r="D848" s="317">
        <v>0</v>
      </c>
      <c r="E848" s="138">
        <v>0</v>
      </c>
      <c r="F848" s="318">
        <v>0</v>
      </c>
      <c r="G848" s="318">
        <v>0</v>
      </c>
      <c r="H848" s="313">
        <v>0</v>
      </c>
    </row>
    <row r="849" s="111" customFormat="1" ht="15" spans="1:8">
      <c r="A849" s="314" t="s">
        <v>1940</v>
      </c>
      <c r="B849" s="324" t="s">
        <v>548</v>
      </c>
      <c r="C849" s="316">
        <f ca="1">IFERROR(IF(TRUE,tqsn_2,'[4]1'!$A$1),0)</f>
        <v>0</v>
      </c>
      <c r="D849" s="317">
        <v>0</v>
      </c>
      <c r="E849" s="138">
        <v>0</v>
      </c>
      <c r="F849" s="318">
        <v>0</v>
      </c>
      <c r="G849" s="318">
        <v>0</v>
      </c>
      <c r="H849" s="313">
        <v>0</v>
      </c>
    </row>
    <row r="850" s="111" customFormat="1" ht="15" spans="1:8">
      <c r="A850" s="314" t="s">
        <v>1941</v>
      </c>
      <c r="B850" s="324" t="s">
        <v>1942</v>
      </c>
      <c r="C850" s="316">
        <f ca="1">IFERROR(IF(TRUE,tqsn_2,'[4]1'!$A$1),0)</f>
        <v>0</v>
      </c>
      <c r="D850" s="317">
        <v>0</v>
      </c>
      <c r="E850" s="138">
        <v>0</v>
      </c>
      <c r="F850" s="318">
        <v>0</v>
      </c>
      <c r="G850" s="318">
        <v>0</v>
      </c>
      <c r="H850" s="313">
        <v>0</v>
      </c>
    </row>
    <row r="851" s="111" customFormat="1" ht="15" spans="1:8">
      <c r="A851" s="314" t="s">
        <v>1943</v>
      </c>
      <c r="B851" s="324" t="s">
        <v>1944</v>
      </c>
      <c r="C851" s="316">
        <f ca="1">IFERROR(IF(TRUE,tqsn_2,'[4]1'!$A$1),0)</f>
        <v>0</v>
      </c>
      <c r="D851" s="317">
        <v>0</v>
      </c>
      <c r="E851" s="138">
        <v>0</v>
      </c>
      <c r="F851" s="318">
        <v>0</v>
      </c>
      <c r="G851" s="318">
        <v>0</v>
      </c>
      <c r="H851" s="313">
        <v>0</v>
      </c>
    </row>
    <row r="852" s="111" customFormat="1" ht="15" spans="1:8">
      <c r="A852" s="314" t="s">
        <v>1945</v>
      </c>
      <c r="B852" s="324" t="s">
        <v>1946</v>
      </c>
      <c r="C852" s="316">
        <f ca="1">IFERROR(IF(TRUE,tqsn_2,'[4]1'!$A$1),0)</f>
        <v>0</v>
      </c>
      <c r="D852" s="317">
        <v>0</v>
      </c>
      <c r="E852" s="138">
        <v>0</v>
      </c>
      <c r="F852" s="318">
        <v>0</v>
      </c>
      <c r="G852" s="318">
        <v>0</v>
      </c>
      <c r="H852" s="313">
        <v>0</v>
      </c>
    </row>
    <row r="853" s="111" customFormat="1" ht="15" spans="1:8">
      <c r="A853" s="314" t="s">
        <v>1947</v>
      </c>
      <c r="B853" s="324" t="s">
        <v>1948</v>
      </c>
      <c r="C853" s="316">
        <f ca="1">IFERROR(IF(TRUE,tqsn_2,'[4]1'!$A$1),0)</f>
        <v>0</v>
      </c>
      <c r="D853" s="317">
        <v>0</v>
      </c>
      <c r="E853" s="138">
        <v>0</v>
      </c>
      <c r="F853" s="318">
        <v>0</v>
      </c>
      <c r="G853" s="318">
        <v>0</v>
      </c>
      <c r="H853" s="313">
        <v>0</v>
      </c>
    </row>
    <row r="854" s="111" customFormat="1" ht="15" spans="1:8">
      <c r="A854" s="314" t="s">
        <v>1949</v>
      </c>
      <c r="B854" s="324" t="s">
        <v>1950</v>
      </c>
      <c r="C854" s="316">
        <f ca="1">IFERROR(IF(TRUE,tqsn_2,'[4]1'!$A$1),0)</f>
        <v>0</v>
      </c>
      <c r="D854" s="317">
        <v>0</v>
      </c>
      <c r="E854" s="138">
        <v>0</v>
      </c>
      <c r="F854" s="318">
        <v>0</v>
      </c>
      <c r="G854" s="318">
        <v>0</v>
      </c>
      <c r="H854" s="313">
        <v>0</v>
      </c>
    </row>
    <row r="855" s="111" customFormat="1" ht="15" spans="1:8">
      <c r="A855" s="314" t="s">
        <v>1951</v>
      </c>
      <c r="B855" s="324" t="s">
        <v>1952</v>
      </c>
      <c r="C855" s="316">
        <f ca="1">IFERROR(IF(TRUE,tqsn_2,'[4]1'!$A$1),0)</f>
        <v>0</v>
      </c>
      <c r="D855" s="317">
        <v>0</v>
      </c>
      <c r="E855" s="138">
        <v>0</v>
      </c>
      <c r="F855" s="318">
        <v>0</v>
      </c>
      <c r="G855" s="318">
        <v>0</v>
      </c>
      <c r="H855" s="313">
        <v>0</v>
      </c>
    </row>
    <row r="856" s="111" customFormat="1" ht="15" spans="1:8">
      <c r="A856" s="314" t="s">
        <v>1953</v>
      </c>
      <c r="B856" s="324" t="s">
        <v>544</v>
      </c>
      <c r="C856" s="316">
        <f ca="1">IFERROR(IF(TRUE,tqsn_2,'[4]1'!$A$1),0)</f>
        <v>0</v>
      </c>
      <c r="D856" s="317">
        <v>0</v>
      </c>
      <c r="E856" s="138">
        <v>0</v>
      </c>
      <c r="F856" s="318">
        <v>0</v>
      </c>
      <c r="G856" s="318">
        <v>0</v>
      </c>
      <c r="H856" s="313">
        <v>0</v>
      </c>
    </row>
    <row r="857" s="111" customFormat="1" ht="15" spans="1:8">
      <c r="A857" s="314" t="s">
        <v>1954</v>
      </c>
      <c r="B857" s="324" t="s">
        <v>546</v>
      </c>
      <c r="C857" s="316">
        <f ca="1">IFERROR(IF(TRUE,tqsn_2,'[4]1'!$A$1),0)</f>
        <v>0</v>
      </c>
      <c r="D857" s="317">
        <v>0</v>
      </c>
      <c r="E857" s="138">
        <v>0</v>
      </c>
      <c r="F857" s="318">
        <v>0</v>
      </c>
      <c r="G857" s="318">
        <v>0</v>
      </c>
      <c r="H857" s="313">
        <v>0</v>
      </c>
    </row>
    <row r="858" s="111" customFormat="1" ht="15" spans="1:8">
      <c r="A858" s="314" t="s">
        <v>1955</v>
      </c>
      <c r="B858" s="324" t="s">
        <v>548</v>
      </c>
      <c r="C858" s="316">
        <f ca="1">IFERROR(IF(TRUE,tqsn_2,'[4]1'!$A$1),0)</f>
        <v>0</v>
      </c>
      <c r="D858" s="317">
        <v>0</v>
      </c>
      <c r="E858" s="138">
        <v>0</v>
      </c>
      <c r="F858" s="318">
        <v>0</v>
      </c>
      <c r="G858" s="318">
        <v>0</v>
      </c>
      <c r="H858" s="313">
        <v>0</v>
      </c>
    </row>
    <row r="859" s="111" customFormat="1" ht="15" spans="1:8">
      <c r="A859" s="314" t="s">
        <v>1956</v>
      </c>
      <c r="B859" s="324" t="s">
        <v>1957</v>
      </c>
      <c r="C859" s="316">
        <f ca="1">IFERROR(IF(TRUE,tqsn_2,'[4]1'!$A$1),0)</f>
        <v>0</v>
      </c>
      <c r="D859" s="317">
        <v>0</v>
      </c>
      <c r="E859" s="138">
        <v>0</v>
      </c>
      <c r="F859" s="318">
        <v>0</v>
      </c>
      <c r="G859" s="318">
        <v>0</v>
      </c>
      <c r="H859" s="313">
        <v>0</v>
      </c>
    </row>
    <row r="860" s="111" customFormat="1" ht="15" spans="1:8">
      <c r="A860" s="314" t="s">
        <v>1958</v>
      </c>
      <c r="B860" s="324" t="s">
        <v>1959</v>
      </c>
      <c r="C860" s="316">
        <f ca="1">IFERROR(IF(TRUE,tqsn_2,'[4]1'!$A$1),0)</f>
        <v>0</v>
      </c>
      <c r="D860" s="317">
        <v>0</v>
      </c>
      <c r="E860" s="138">
        <v>0</v>
      </c>
      <c r="F860" s="318">
        <v>0</v>
      </c>
      <c r="G860" s="318">
        <v>0</v>
      </c>
      <c r="H860" s="313">
        <v>0</v>
      </c>
    </row>
    <row r="861" s="111" customFormat="1" ht="15" spans="1:8">
      <c r="A861" s="314" t="s">
        <v>1960</v>
      </c>
      <c r="B861" s="324" t="s">
        <v>1961</v>
      </c>
      <c r="C861" s="316">
        <f ca="1">IFERROR(IF(TRUE,tqsn_2,'[4]1'!$A$1),0)</f>
        <v>0</v>
      </c>
      <c r="D861" s="317">
        <v>0</v>
      </c>
      <c r="E861" s="138">
        <v>0</v>
      </c>
      <c r="F861" s="318">
        <v>0</v>
      </c>
      <c r="G861" s="318">
        <v>0</v>
      </c>
      <c r="H861" s="313">
        <v>0</v>
      </c>
    </row>
    <row r="862" s="111" customFormat="1" ht="15" spans="1:8">
      <c r="A862" s="314" t="s">
        <v>1962</v>
      </c>
      <c r="B862" s="324" t="s">
        <v>1963</v>
      </c>
      <c r="C862" s="316">
        <f ca="1">IFERROR(IF(TRUE,tqsn_2,'[4]1'!$A$1),0)</f>
        <v>0</v>
      </c>
      <c r="D862" s="317">
        <v>0</v>
      </c>
      <c r="E862" s="138">
        <v>0</v>
      </c>
      <c r="F862" s="318">
        <v>0</v>
      </c>
      <c r="G862" s="318">
        <v>0</v>
      </c>
      <c r="H862" s="313">
        <v>0</v>
      </c>
    </row>
    <row r="863" s="111" customFormat="1" ht="15" spans="1:8">
      <c r="A863" s="314" t="s">
        <v>1964</v>
      </c>
      <c r="B863" s="324" t="s">
        <v>1965</v>
      </c>
      <c r="C863" s="316">
        <f ca="1">IFERROR(IF(TRUE,tqsn_2,'[4]1'!$A$1),0)</f>
        <v>0</v>
      </c>
      <c r="D863" s="317">
        <v>0</v>
      </c>
      <c r="E863" s="138">
        <v>0</v>
      </c>
      <c r="F863" s="318">
        <v>0</v>
      </c>
      <c r="G863" s="318">
        <v>0</v>
      </c>
      <c r="H863" s="313">
        <v>0</v>
      </c>
    </row>
    <row r="864" s="111" customFormat="1" ht="15" spans="1:8">
      <c r="A864" s="314" t="s">
        <v>1966</v>
      </c>
      <c r="B864" s="324" t="s">
        <v>1967</v>
      </c>
      <c r="C864" s="316">
        <f ca="1">IFERROR(IF(TRUE,tqsn_2,'[4]1'!$A$1),0)</f>
        <v>0</v>
      </c>
      <c r="D864" s="317">
        <v>0</v>
      </c>
      <c r="E864" s="138">
        <v>0</v>
      </c>
      <c r="F864" s="318">
        <v>0</v>
      </c>
      <c r="G864" s="318">
        <v>0</v>
      </c>
      <c r="H864" s="313">
        <v>0</v>
      </c>
    </row>
    <row r="865" s="111" customFormat="1" ht="15" spans="1:8">
      <c r="A865" s="314" t="s">
        <v>1968</v>
      </c>
      <c r="B865" s="324" t="s">
        <v>544</v>
      </c>
      <c r="C865" s="316">
        <f ca="1">IFERROR(IF(TRUE,tqsn_2,'[4]1'!$A$1),0)</f>
        <v>0</v>
      </c>
      <c r="D865" s="317">
        <v>0</v>
      </c>
      <c r="E865" s="138">
        <v>0</v>
      </c>
      <c r="F865" s="318">
        <v>0</v>
      </c>
      <c r="G865" s="318">
        <v>0</v>
      </c>
      <c r="H865" s="313">
        <v>0</v>
      </c>
    </row>
    <row r="866" s="111" customFormat="1" ht="15" spans="1:8">
      <c r="A866" s="314" t="s">
        <v>1969</v>
      </c>
      <c r="B866" s="324" t="s">
        <v>546</v>
      </c>
      <c r="C866" s="316">
        <f ca="1">IFERROR(IF(TRUE,tqsn_2,'[4]1'!$A$1),0)</f>
        <v>0</v>
      </c>
      <c r="D866" s="317">
        <v>0</v>
      </c>
      <c r="E866" s="138">
        <v>0</v>
      </c>
      <c r="F866" s="318">
        <v>0</v>
      </c>
      <c r="G866" s="318">
        <v>0</v>
      </c>
      <c r="H866" s="313">
        <v>0</v>
      </c>
    </row>
    <row r="867" s="111" customFormat="1" ht="15" spans="1:8">
      <c r="A867" s="314" t="s">
        <v>1970</v>
      </c>
      <c r="B867" s="324" t="s">
        <v>548</v>
      </c>
      <c r="C867" s="316">
        <f ca="1">IFERROR(IF(TRUE,tqsn_2,'[4]1'!$A$1),0)</f>
        <v>0</v>
      </c>
      <c r="D867" s="317">
        <v>0</v>
      </c>
      <c r="E867" s="138">
        <v>0</v>
      </c>
      <c r="F867" s="318">
        <v>0</v>
      </c>
      <c r="G867" s="318">
        <v>0</v>
      </c>
      <c r="H867" s="313">
        <v>0</v>
      </c>
    </row>
    <row r="868" s="111" customFormat="1" ht="15" spans="1:8">
      <c r="A868" s="314" t="s">
        <v>1971</v>
      </c>
      <c r="B868" s="324" t="s">
        <v>1950</v>
      </c>
      <c r="C868" s="316">
        <f ca="1">IFERROR(IF(TRUE,tqsn_2,'[4]1'!$A$1),0)</f>
        <v>0</v>
      </c>
      <c r="D868" s="317">
        <v>0</v>
      </c>
      <c r="E868" s="138">
        <v>0</v>
      </c>
      <c r="F868" s="318">
        <v>0</v>
      </c>
      <c r="G868" s="318">
        <v>0</v>
      </c>
      <c r="H868" s="313">
        <v>0</v>
      </c>
    </row>
    <row r="869" s="111" customFormat="1" ht="15" spans="1:8">
      <c r="A869" s="314" t="s">
        <v>1972</v>
      </c>
      <c r="B869" s="324" t="s">
        <v>1973</v>
      </c>
      <c r="C869" s="316">
        <f ca="1">IFERROR(IF(TRUE,tqsn_2,'[4]1'!$A$1),0)</f>
        <v>0</v>
      </c>
      <c r="D869" s="317">
        <v>0</v>
      </c>
      <c r="E869" s="138">
        <v>0</v>
      </c>
      <c r="F869" s="318">
        <v>0</v>
      </c>
      <c r="G869" s="318">
        <v>0</v>
      </c>
      <c r="H869" s="313">
        <v>0</v>
      </c>
    </row>
    <row r="870" s="111" customFormat="1" ht="15" spans="1:8">
      <c r="A870" s="314" t="s">
        <v>1974</v>
      </c>
      <c r="B870" s="324" t="s">
        <v>1975</v>
      </c>
      <c r="C870" s="316">
        <f ca="1">IFERROR(IF(TRUE,tqsn_2,'[4]1'!$A$1),0)</f>
        <v>0</v>
      </c>
      <c r="D870" s="317">
        <v>0</v>
      </c>
      <c r="E870" s="138">
        <v>0</v>
      </c>
      <c r="F870" s="318">
        <v>0</v>
      </c>
      <c r="G870" s="318">
        <v>0</v>
      </c>
      <c r="H870" s="313">
        <v>0</v>
      </c>
    </row>
    <row r="871" s="111" customFormat="1" ht="15" spans="1:8">
      <c r="A871" s="314" t="s">
        <v>1976</v>
      </c>
      <c r="B871" s="324" t="s">
        <v>1977</v>
      </c>
      <c r="C871" s="316">
        <f ca="1">IFERROR(IF(TRUE,tqsn_2,'[4]1'!$A$1),0)</f>
        <v>0</v>
      </c>
      <c r="D871" s="317">
        <v>0</v>
      </c>
      <c r="E871" s="138">
        <v>0</v>
      </c>
      <c r="F871" s="318">
        <v>0</v>
      </c>
      <c r="G871" s="318">
        <v>0</v>
      </c>
      <c r="H871" s="313">
        <v>0</v>
      </c>
    </row>
    <row r="872" s="111" customFormat="1" ht="15" spans="1:8">
      <c r="A872" s="314" t="s">
        <v>1978</v>
      </c>
      <c r="B872" s="324" t="s">
        <v>422</v>
      </c>
      <c r="C872" s="316">
        <v>1169</v>
      </c>
      <c r="D872" s="317">
        <v>1382</v>
      </c>
      <c r="E872" s="138">
        <v>0</v>
      </c>
      <c r="F872" s="318">
        <v>0</v>
      </c>
      <c r="G872" s="318">
        <v>0</v>
      </c>
      <c r="H872" s="313">
        <v>0</v>
      </c>
    </row>
    <row r="873" s="111" customFormat="1" ht="15" spans="1:8">
      <c r="A873" s="314" t="s">
        <v>1979</v>
      </c>
      <c r="B873" s="324" t="s">
        <v>544</v>
      </c>
      <c r="C873" s="316">
        <f ca="1">IFERROR(IF(TRUE,tqsn_2,'[4]1'!$A$1),0)</f>
        <v>0</v>
      </c>
      <c r="D873" s="317">
        <v>0</v>
      </c>
      <c r="E873" s="138">
        <v>0</v>
      </c>
      <c r="F873" s="318">
        <v>0</v>
      </c>
      <c r="G873" s="318">
        <v>0</v>
      </c>
      <c r="H873" s="313">
        <v>0</v>
      </c>
    </row>
    <row r="874" s="111" customFormat="1" ht="15" spans="1:8">
      <c r="A874" s="314" t="s">
        <v>1980</v>
      </c>
      <c r="B874" s="324" t="s">
        <v>546</v>
      </c>
      <c r="C874" s="316">
        <f ca="1">IFERROR(IF(TRUE,tqsn_2,'[4]1'!$A$1),0)</f>
        <v>0</v>
      </c>
      <c r="D874" s="317">
        <v>0</v>
      </c>
      <c r="E874" s="138">
        <v>0</v>
      </c>
      <c r="F874" s="318">
        <v>0</v>
      </c>
      <c r="G874" s="318">
        <v>0</v>
      </c>
      <c r="H874" s="313">
        <v>0</v>
      </c>
    </row>
    <row r="875" s="111" customFormat="1" ht="15" spans="1:8">
      <c r="A875" s="314" t="s">
        <v>1981</v>
      </c>
      <c r="B875" s="324" t="s">
        <v>548</v>
      </c>
      <c r="C875" s="316">
        <f ca="1">IFERROR(IF(TRUE,tqsn_2,'[4]1'!$A$1),0)</f>
        <v>0</v>
      </c>
      <c r="D875" s="317">
        <v>0</v>
      </c>
      <c r="E875" s="138">
        <v>0</v>
      </c>
      <c r="F875" s="318">
        <v>0</v>
      </c>
      <c r="G875" s="318">
        <v>0</v>
      </c>
      <c r="H875" s="313">
        <v>0</v>
      </c>
    </row>
    <row r="876" s="111" customFormat="1" ht="15" spans="1:8">
      <c r="A876" s="314" t="s">
        <v>1982</v>
      </c>
      <c r="B876" s="324" t="s">
        <v>1983</v>
      </c>
      <c r="C876" s="316">
        <f ca="1">IFERROR(IF(TRUE,tqsn_2,'[4]1'!$A$1),0)</f>
        <v>0</v>
      </c>
      <c r="D876" s="317">
        <v>0</v>
      </c>
      <c r="E876" s="138">
        <v>0</v>
      </c>
      <c r="F876" s="318">
        <v>0</v>
      </c>
      <c r="G876" s="318">
        <v>0</v>
      </c>
      <c r="H876" s="313">
        <v>0</v>
      </c>
    </row>
    <row r="877" s="111" customFormat="1" ht="15" spans="1:8">
      <c r="A877" s="314" t="s">
        <v>1984</v>
      </c>
      <c r="B877" s="324" t="s">
        <v>1985</v>
      </c>
      <c r="C877" s="316">
        <f ca="1">IFERROR(IF(TRUE,tqsn_2,'[4]1'!$A$1),0)</f>
        <v>0</v>
      </c>
      <c r="D877" s="317">
        <v>0</v>
      </c>
      <c r="E877" s="138">
        <v>0</v>
      </c>
      <c r="F877" s="318">
        <v>0</v>
      </c>
      <c r="G877" s="318">
        <v>0</v>
      </c>
      <c r="H877" s="313">
        <v>0</v>
      </c>
    </row>
    <row r="878" s="111" customFormat="1" ht="15" spans="1:8">
      <c r="A878" s="314" t="s">
        <v>1986</v>
      </c>
      <c r="B878" s="324" t="s">
        <v>1987</v>
      </c>
      <c r="C878" s="316">
        <f ca="1">IFERROR(IF(TRUE,tqsn_2,'[4]1'!$A$1),0)</f>
        <v>0</v>
      </c>
      <c r="D878" s="317">
        <v>0</v>
      </c>
      <c r="E878" s="138">
        <v>0</v>
      </c>
      <c r="F878" s="318">
        <v>0</v>
      </c>
      <c r="G878" s="318">
        <v>0</v>
      </c>
      <c r="H878" s="313">
        <v>0</v>
      </c>
    </row>
    <row r="879" s="111" customFormat="1" ht="15" spans="1:8">
      <c r="A879" s="314" t="s">
        <v>1988</v>
      </c>
      <c r="B879" s="324" t="s">
        <v>1989</v>
      </c>
      <c r="C879" s="316">
        <f ca="1">IFERROR(IF(TRUE,tqsn_2,'[4]1'!$A$1),0)</f>
        <v>0</v>
      </c>
      <c r="D879" s="317">
        <v>0</v>
      </c>
      <c r="E879" s="138">
        <v>0</v>
      </c>
      <c r="F879" s="318">
        <v>0</v>
      </c>
      <c r="G879" s="318">
        <v>0</v>
      </c>
      <c r="H879" s="313">
        <v>0</v>
      </c>
    </row>
    <row r="880" s="111" customFormat="1" ht="15" spans="1:8">
      <c r="A880" s="314" t="s">
        <v>1990</v>
      </c>
      <c r="B880" s="324" t="s">
        <v>1991</v>
      </c>
      <c r="C880" s="316">
        <f ca="1">IFERROR(IF(TRUE,tqsn_2,'[4]1'!$A$1),0)</f>
        <v>0</v>
      </c>
      <c r="D880" s="317">
        <v>0</v>
      </c>
      <c r="E880" s="138">
        <v>0</v>
      </c>
      <c r="F880" s="318">
        <v>0</v>
      </c>
      <c r="G880" s="318">
        <v>0</v>
      </c>
      <c r="H880" s="313">
        <v>0</v>
      </c>
    </row>
    <row r="881" s="111" customFormat="1" ht="15" spans="1:8">
      <c r="A881" s="314" t="s">
        <v>1992</v>
      </c>
      <c r="B881" s="324" t="s">
        <v>1993</v>
      </c>
      <c r="C881" s="316">
        <f ca="1">IFERROR(IF(TRUE,tqsn_2,'[4]1'!$A$1),0)</f>
        <v>0</v>
      </c>
      <c r="D881" s="317">
        <v>0</v>
      </c>
      <c r="E881" s="138">
        <v>0</v>
      </c>
      <c r="F881" s="318">
        <v>0</v>
      </c>
      <c r="G881" s="318">
        <v>0</v>
      </c>
      <c r="H881" s="313">
        <v>0</v>
      </c>
    </row>
    <row r="882" s="111" customFormat="1" ht="15" spans="1:8">
      <c r="A882" s="314" t="s">
        <v>1994</v>
      </c>
      <c r="B882" s="324" t="s">
        <v>544</v>
      </c>
      <c r="C882" s="316">
        <f ca="1">IFERROR(IF(TRUE,tqsn_2,'[4]1'!$A$1),0)</f>
        <v>0</v>
      </c>
      <c r="D882" s="317">
        <v>0</v>
      </c>
      <c r="E882" s="138">
        <v>0</v>
      </c>
      <c r="F882" s="318">
        <v>0</v>
      </c>
      <c r="G882" s="318">
        <v>0</v>
      </c>
      <c r="H882" s="313">
        <v>0</v>
      </c>
    </row>
    <row r="883" s="111" customFormat="1" ht="15" spans="1:8">
      <c r="A883" s="314" t="s">
        <v>1995</v>
      </c>
      <c r="B883" s="324" t="s">
        <v>546</v>
      </c>
      <c r="C883" s="316">
        <f ca="1">IFERROR(IF(TRUE,tqsn_2,'[4]1'!$A$1),0)</f>
        <v>0</v>
      </c>
      <c r="D883" s="317">
        <v>0</v>
      </c>
      <c r="E883" s="138">
        <v>0</v>
      </c>
      <c r="F883" s="318">
        <v>0</v>
      </c>
      <c r="G883" s="318">
        <v>0</v>
      </c>
      <c r="H883" s="313">
        <v>0</v>
      </c>
    </row>
    <row r="884" s="111" customFormat="1" ht="15" spans="1:8">
      <c r="A884" s="314" t="s">
        <v>1996</v>
      </c>
      <c r="B884" s="324" t="s">
        <v>548</v>
      </c>
      <c r="C884" s="316">
        <f ca="1">IFERROR(IF(TRUE,tqsn_2,'[4]1'!$A$1),0)</f>
        <v>0</v>
      </c>
      <c r="D884" s="317">
        <v>0</v>
      </c>
      <c r="E884" s="138">
        <v>0</v>
      </c>
      <c r="F884" s="318">
        <v>0</v>
      </c>
      <c r="G884" s="318">
        <v>0</v>
      </c>
      <c r="H884" s="313">
        <v>0</v>
      </c>
    </row>
    <row r="885" s="111" customFormat="1" ht="15" spans="1:8">
      <c r="A885" s="314" t="s">
        <v>1997</v>
      </c>
      <c r="B885" s="324" t="s">
        <v>1998</v>
      </c>
      <c r="C885" s="316">
        <f ca="1">IFERROR(IF(TRUE,tqsn_2,'[4]1'!$A$1),0)</f>
        <v>0</v>
      </c>
      <c r="D885" s="317">
        <v>0</v>
      </c>
      <c r="E885" s="138">
        <v>0</v>
      </c>
      <c r="F885" s="318">
        <v>0</v>
      </c>
      <c r="G885" s="318">
        <v>0</v>
      </c>
      <c r="H885" s="313">
        <v>0</v>
      </c>
    </row>
    <row r="886" s="111" customFormat="1" ht="15" spans="1:8">
      <c r="A886" s="314" t="s">
        <v>1999</v>
      </c>
      <c r="B886" s="324" t="s">
        <v>2000</v>
      </c>
      <c r="C886" s="316">
        <f ca="1">IFERROR(IF(TRUE,tqsn_2,'[4]1'!$A$1),0)</f>
        <v>0</v>
      </c>
      <c r="D886" s="317">
        <v>0</v>
      </c>
      <c r="E886" s="138">
        <v>0</v>
      </c>
      <c r="F886" s="318">
        <v>0</v>
      </c>
      <c r="G886" s="318">
        <v>0</v>
      </c>
      <c r="H886" s="313">
        <v>0</v>
      </c>
    </row>
    <row r="887" s="111" customFormat="1" ht="15" spans="1:8">
      <c r="A887" s="314" t="s">
        <v>2001</v>
      </c>
      <c r="B887" s="324" t="s">
        <v>2002</v>
      </c>
      <c r="C887" s="316">
        <f ca="1">IFERROR(IF(TRUE,tqsn_2,'[4]1'!$A$1),0)</f>
        <v>0</v>
      </c>
      <c r="D887" s="317">
        <v>0</v>
      </c>
      <c r="E887" s="138">
        <v>0</v>
      </c>
      <c r="F887" s="318">
        <v>0</v>
      </c>
      <c r="G887" s="318">
        <v>0</v>
      </c>
      <c r="H887" s="313">
        <v>0</v>
      </c>
    </row>
    <row r="888" s="111" customFormat="1" ht="15" spans="1:8">
      <c r="A888" s="314" t="s">
        <v>2003</v>
      </c>
      <c r="B888" s="324" t="s">
        <v>2004</v>
      </c>
      <c r="C888" s="316">
        <f ca="1">IFERROR(IF(TRUE,tqsn_2,'[4]1'!$A$1),0)</f>
        <v>0</v>
      </c>
      <c r="D888" s="317">
        <v>0</v>
      </c>
      <c r="E888" s="138">
        <v>0</v>
      </c>
      <c r="F888" s="318">
        <v>0</v>
      </c>
      <c r="G888" s="318">
        <v>0</v>
      </c>
      <c r="H888" s="313">
        <v>0</v>
      </c>
    </row>
    <row r="889" s="111" customFormat="1" ht="15" spans="1:8">
      <c r="A889" s="314" t="s">
        <v>2005</v>
      </c>
      <c r="B889" s="324" t="s">
        <v>2006</v>
      </c>
      <c r="C889" s="316">
        <f ca="1">IFERROR(IF(TRUE,tqsn_2,'[4]1'!$A$1),0)</f>
        <v>0</v>
      </c>
      <c r="D889" s="317">
        <v>0</v>
      </c>
      <c r="E889" s="138">
        <v>0</v>
      </c>
      <c r="F889" s="318">
        <v>0</v>
      </c>
      <c r="G889" s="318">
        <v>0</v>
      </c>
      <c r="H889" s="313">
        <v>0</v>
      </c>
    </row>
    <row r="890" s="111" customFormat="1" ht="15" spans="1:8">
      <c r="A890" s="314" t="s">
        <v>2007</v>
      </c>
      <c r="B890" s="324" t="s">
        <v>2008</v>
      </c>
      <c r="C890" s="316">
        <f ca="1">IFERROR(IF(TRUE,tqsn_2,'[4]1'!$A$1),0)</f>
        <v>0</v>
      </c>
      <c r="D890" s="317">
        <v>0</v>
      </c>
      <c r="E890" s="138">
        <v>0</v>
      </c>
      <c r="F890" s="318">
        <v>0</v>
      </c>
      <c r="G890" s="318">
        <v>0</v>
      </c>
      <c r="H890" s="313">
        <v>0</v>
      </c>
    </row>
    <row r="891" s="111" customFormat="1" ht="15" spans="1:8">
      <c r="A891" s="314" t="s">
        <v>2009</v>
      </c>
      <c r="B891" s="324" t="s">
        <v>2010</v>
      </c>
      <c r="C891" s="316">
        <f ca="1">IFERROR(IF(TRUE,tqsn_2,'[4]1'!$A$1),0)</f>
        <v>0</v>
      </c>
      <c r="D891" s="317">
        <v>0</v>
      </c>
      <c r="E891" s="138">
        <v>0</v>
      </c>
      <c r="F891" s="318">
        <v>0</v>
      </c>
      <c r="G891" s="318">
        <v>0</v>
      </c>
      <c r="H891" s="313">
        <v>0</v>
      </c>
    </row>
    <row r="892" s="111" customFormat="1" ht="15" spans="1:8">
      <c r="A892" s="314" t="s">
        <v>2011</v>
      </c>
      <c r="B892" s="324" t="s">
        <v>2012</v>
      </c>
      <c r="C892" s="316">
        <f ca="1">IFERROR(IF(TRUE,tqsn_2,'[4]1'!$A$1),0)</f>
        <v>0</v>
      </c>
      <c r="D892" s="317">
        <v>0</v>
      </c>
      <c r="E892" s="138">
        <v>0</v>
      </c>
      <c r="F892" s="318">
        <v>0</v>
      </c>
      <c r="G892" s="318">
        <v>0</v>
      </c>
      <c r="H892" s="313">
        <v>0</v>
      </c>
    </row>
    <row r="893" s="111" customFormat="1" ht="15" spans="1:8">
      <c r="A893" s="314" t="s">
        <v>2013</v>
      </c>
      <c r="B893" s="324" t="s">
        <v>2014</v>
      </c>
      <c r="C893" s="316">
        <f ca="1">IFERROR(IF(TRUE,tqsn_2,'[4]1'!$A$1),0)</f>
        <v>0</v>
      </c>
      <c r="D893" s="317">
        <v>0</v>
      </c>
      <c r="E893" s="138">
        <v>0</v>
      </c>
      <c r="F893" s="318">
        <v>0</v>
      </c>
      <c r="G893" s="318">
        <v>0</v>
      </c>
      <c r="H893" s="313">
        <v>0</v>
      </c>
    </row>
    <row r="894" s="111" customFormat="1" ht="15" spans="1:8">
      <c r="A894" s="314" t="s">
        <v>2015</v>
      </c>
      <c r="B894" s="324" t="s">
        <v>2016</v>
      </c>
      <c r="C894" s="316">
        <f ca="1">IFERROR(IF(TRUE,tqsn_2,'[4]1'!$A$1),0)</f>
        <v>0</v>
      </c>
      <c r="D894" s="317">
        <v>0</v>
      </c>
      <c r="E894" s="138">
        <v>0</v>
      </c>
      <c r="F894" s="318">
        <v>0</v>
      </c>
      <c r="G894" s="318">
        <v>0</v>
      </c>
      <c r="H894" s="313">
        <v>0</v>
      </c>
    </row>
    <row r="895" s="111" customFormat="1" ht="15" spans="1:8">
      <c r="A895" s="314" t="s">
        <v>2017</v>
      </c>
      <c r="B895" s="324" t="s">
        <v>2018</v>
      </c>
      <c r="C895" s="316">
        <f ca="1">IFERROR(IF(TRUE,tqsn_2,'[4]1'!$A$1),0)</f>
        <v>0</v>
      </c>
      <c r="D895" s="317">
        <v>0</v>
      </c>
      <c r="E895" s="138">
        <v>0</v>
      </c>
      <c r="F895" s="318">
        <v>0</v>
      </c>
      <c r="G895" s="318">
        <v>0</v>
      </c>
      <c r="H895" s="313">
        <v>0</v>
      </c>
    </row>
    <row r="896" s="111" customFormat="1" ht="15" spans="1:8">
      <c r="A896" s="314" t="s">
        <v>2019</v>
      </c>
      <c r="B896" s="324" t="s">
        <v>2020</v>
      </c>
      <c r="C896" s="316">
        <f ca="1">IFERROR(IF(TRUE,tqsn_2,'[4]1'!$A$1),0)</f>
        <v>0</v>
      </c>
      <c r="D896" s="317">
        <v>0</v>
      </c>
      <c r="E896" s="138">
        <v>0</v>
      </c>
      <c r="F896" s="318">
        <v>0</v>
      </c>
      <c r="G896" s="318">
        <v>0</v>
      </c>
      <c r="H896" s="313">
        <v>0</v>
      </c>
    </row>
    <row r="897" s="111" customFormat="1" ht="15" spans="1:8">
      <c r="A897" s="314" t="s">
        <v>2021</v>
      </c>
      <c r="B897" s="324" t="s">
        <v>544</v>
      </c>
      <c r="C897" s="316">
        <f ca="1">IFERROR(IF(TRUE,tqsn_2,'[4]1'!$A$1),0)</f>
        <v>0</v>
      </c>
      <c r="D897" s="317">
        <v>0</v>
      </c>
      <c r="E897" s="138">
        <v>0</v>
      </c>
      <c r="F897" s="318">
        <v>0</v>
      </c>
      <c r="G897" s="318">
        <v>0</v>
      </c>
      <c r="H897" s="313">
        <v>0</v>
      </c>
    </row>
    <row r="898" s="111" customFormat="1" ht="15" spans="1:8">
      <c r="A898" s="314" t="s">
        <v>2022</v>
      </c>
      <c r="B898" s="324" t="s">
        <v>546</v>
      </c>
      <c r="C898" s="316">
        <f ca="1">IFERROR(IF(TRUE,tqsn_2,'[4]1'!$A$1),0)</f>
        <v>0</v>
      </c>
      <c r="D898" s="317">
        <v>0</v>
      </c>
      <c r="E898" s="138">
        <v>0</v>
      </c>
      <c r="F898" s="318">
        <v>0</v>
      </c>
      <c r="G898" s="318">
        <v>0</v>
      </c>
      <c r="H898" s="313">
        <v>0</v>
      </c>
    </row>
    <row r="899" s="111" customFormat="1" ht="15" spans="1:8">
      <c r="A899" s="314" t="s">
        <v>2023</v>
      </c>
      <c r="B899" s="324" t="s">
        <v>548</v>
      </c>
      <c r="C899" s="316">
        <f ca="1">IFERROR(IF(TRUE,tqsn_2,'[4]1'!$A$1),0)</f>
        <v>0</v>
      </c>
      <c r="D899" s="317">
        <v>0</v>
      </c>
      <c r="E899" s="138">
        <v>0</v>
      </c>
      <c r="F899" s="318">
        <v>0</v>
      </c>
      <c r="G899" s="318">
        <v>0</v>
      </c>
      <c r="H899" s="313">
        <v>0</v>
      </c>
    </row>
    <row r="900" s="111" customFormat="1" ht="15" spans="1:8">
      <c r="A900" s="314" t="s">
        <v>2024</v>
      </c>
      <c r="B900" s="324" t="s">
        <v>2025</v>
      </c>
      <c r="C900" s="316">
        <f ca="1">IFERROR(IF(TRUE,tqsn_2,'[4]1'!$A$1),0)</f>
        <v>0</v>
      </c>
      <c r="D900" s="317">
        <v>0</v>
      </c>
      <c r="E900" s="138">
        <v>0</v>
      </c>
      <c r="F900" s="318">
        <v>0</v>
      </c>
      <c r="G900" s="318">
        <v>0</v>
      </c>
      <c r="H900" s="313">
        <v>0</v>
      </c>
    </row>
    <row r="901" s="111" customFormat="1" ht="15" spans="1:8">
      <c r="A901" s="314" t="s">
        <v>2026</v>
      </c>
      <c r="B901" s="324" t="s">
        <v>544</v>
      </c>
      <c r="C901" s="316">
        <v>152</v>
      </c>
      <c r="D901" s="317">
        <v>117</v>
      </c>
      <c r="E901" s="138">
        <v>149</v>
      </c>
      <c r="F901" s="318">
        <v>0.980263157894737</v>
      </c>
      <c r="G901" s="318">
        <v>1.27350427350427</v>
      </c>
      <c r="H901" s="313">
        <v>149</v>
      </c>
    </row>
    <row r="902" s="111" customFormat="1" ht="15" spans="1:8">
      <c r="A902" s="314" t="s">
        <v>2027</v>
      </c>
      <c r="B902" s="324" t="s">
        <v>546</v>
      </c>
      <c r="C902" s="316">
        <f ca="1">IFERROR(IF(TRUE,tqsn_2,'[4]1'!$A$1),0)</f>
        <v>0</v>
      </c>
      <c r="D902" s="317">
        <v>0</v>
      </c>
      <c r="E902" s="138">
        <v>0</v>
      </c>
      <c r="F902" s="318">
        <v>0</v>
      </c>
      <c r="G902" s="318">
        <v>0</v>
      </c>
      <c r="H902" s="313">
        <v>0</v>
      </c>
    </row>
    <row r="903" s="111" customFormat="1" ht="15" spans="1:8">
      <c r="A903" s="314" t="s">
        <v>2028</v>
      </c>
      <c r="B903" s="324" t="s">
        <v>548</v>
      </c>
      <c r="C903" s="316">
        <f ca="1">IFERROR(IF(TRUE,tqsn_2,'[4]1'!$A$1),0)</f>
        <v>0</v>
      </c>
      <c r="D903" s="317">
        <v>0</v>
      </c>
      <c r="E903" s="138">
        <v>0</v>
      </c>
      <c r="F903" s="318">
        <v>0</v>
      </c>
      <c r="G903" s="318">
        <v>0</v>
      </c>
      <c r="H903" s="313">
        <v>0</v>
      </c>
    </row>
    <row r="904" s="111" customFormat="1" ht="15" spans="1:8">
      <c r="A904" s="314" t="s">
        <v>2029</v>
      </c>
      <c r="B904" s="324" t="s">
        <v>2030</v>
      </c>
      <c r="C904" s="316">
        <f ca="1">IFERROR(IF(TRUE,tqsn_2,'[4]1'!$A$1),0)</f>
        <v>0</v>
      </c>
      <c r="D904" s="317">
        <v>0</v>
      </c>
      <c r="E904" s="138">
        <v>0</v>
      </c>
      <c r="F904" s="318">
        <v>0</v>
      </c>
      <c r="G904" s="318">
        <v>0</v>
      </c>
      <c r="H904" s="313">
        <v>0</v>
      </c>
    </row>
    <row r="905" s="111" customFormat="1" ht="15" spans="1:8">
      <c r="A905" s="314" t="s">
        <v>2031</v>
      </c>
      <c r="B905" s="324" t="s">
        <v>2032</v>
      </c>
      <c r="C905" s="316">
        <f ca="1">IFERROR(IF(TRUE,tqsn_2,'[4]1'!$A$1),0)</f>
        <v>0</v>
      </c>
      <c r="D905" s="317">
        <v>0</v>
      </c>
      <c r="E905" s="138">
        <v>0</v>
      </c>
      <c r="F905" s="318">
        <v>0</v>
      </c>
      <c r="G905" s="318">
        <v>0</v>
      </c>
      <c r="H905" s="313">
        <v>0</v>
      </c>
    </row>
    <row r="906" s="111" customFormat="1" ht="15" spans="1:8">
      <c r="A906" s="314" t="s">
        <v>2033</v>
      </c>
      <c r="B906" s="324" t="s">
        <v>2034</v>
      </c>
      <c r="C906" s="316">
        <f ca="1">IFERROR(IF(TRUE,tqsn_2,'[4]1'!$A$1),0)</f>
        <v>0</v>
      </c>
      <c r="D906" s="317">
        <v>0</v>
      </c>
      <c r="E906" s="138">
        <v>0</v>
      </c>
      <c r="F906" s="318">
        <v>0</v>
      </c>
      <c r="G906" s="318">
        <v>0</v>
      </c>
      <c r="H906" s="313">
        <v>0</v>
      </c>
    </row>
    <row r="907" s="111" customFormat="1" ht="15" spans="1:8">
      <c r="A907" s="314" t="s">
        <v>2035</v>
      </c>
      <c r="B907" s="324" t="s">
        <v>2036</v>
      </c>
      <c r="C907" s="316">
        <f ca="1">IFERROR(IF(TRUE,tqsn_2,'[4]1'!$A$1),0)</f>
        <v>0</v>
      </c>
      <c r="D907" s="317">
        <v>0</v>
      </c>
      <c r="E907" s="138">
        <v>0</v>
      </c>
      <c r="F907" s="318">
        <v>0</v>
      </c>
      <c r="G907" s="318">
        <v>0</v>
      </c>
      <c r="H907" s="313">
        <v>0</v>
      </c>
    </row>
    <row r="908" s="111" customFormat="1" ht="15" spans="1:8">
      <c r="A908" s="314" t="s">
        <v>2037</v>
      </c>
      <c r="B908" s="324" t="s">
        <v>2038</v>
      </c>
      <c r="C908" s="316">
        <v>982</v>
      </c>
      <c r="D908" s="317">
        <v>951</v>
      </c>
      <c r="E908" s="138">
        <v>1106</v>
      </c>
      <c r="F908" s="318">
        <v>1.12627291242363</v>
      </c>
      <c r="G908" s="318">
        <v>1.16298633017876</v>
      </c>
      <c r="H908" s="313">
        <v>1106</v>
      </c>
    </row>
    <row r="909" s="111" customFormat="1" ht="15" spans="1:8">
      <c r="A909" s="314" t="s">
        <v>2039</v>
      </c>
      <c r="B909" s="324" t="s">
        <v>550</v>
      </c>
      <c r="C909" s="316">
        <f ca="1">IFERROR(IF(TRUE,tqsn_2,'[4]1'!$A$1),0)</f>
        <v>0</v>
      </c>
      <c r="D909" s="317">
        <v>0</v>
      </c>
      <c r="E909" s="138">
        <v>0</v>
      </c>
      <c r="F909" s="318">
        <v>0</v>
      </c>
      <c r="G909" s="318">
        <v>0</v>
      </c>
      <c r="H909" s="313">
        <v>0</v>
      </c>
    </row>
    <row r="910" s="111" customFormat="1" ht="15" spans="1:8">
      <c r="A910" s="314" t="s">
        <v>2040</v>
      </c>
      <c r="B910" s="324" t="s">
        <v>2041</v>
      </c>
      <c r="C910" s="316">
        <f ca="1">IFERROR(IF(TRUE,tqsn_2,'[4]1'!$A$1),0)</f>
        <v>0</v>
      </c>
      <c r="D910" s="317">
        <v>20</v>
      </c>
      <c r="E910" s="138">
        <v>0</v>
      </c>
      <c r="F910" s="318">
        <v>0</v>
      </c>
      <c r="G910" s="318">
        <v>0</v>
      </c>
      <c r="H910" s="313">
        <v>0</v>
      </c>
    </row>
    <row r="911" s="111" customFormat="1" ht="15" spans="1:8">
      <c r="A911" s="314" t="s">
        <v>2042</v>
      </c>
      <c r="B911" s="324" t="s">
        <v>544</v>
      </c>
      <c r="C911" s="316">
        <f ca="1">IFERROR(IF(TRUE,tqsn_2,'[4]1'!$A$1),0)</f>
        <v>0</v>
      </c>
      <c r="D911" s="317">
        <v>0</v>
      </c>
      <c r="E911" s="138">
        <v>0</v>
      </c>
      <c r="F911" s="318">
        <v>0</v>
      </c>
      <c r="G911" s="318">
        <v>0</v>
      </c>
      <c r="H911" s="313">
        <v>0</v>
      </c>
    </row>
    <row r="912" s="111" customFormat="1" ht="15" spans="1:8">
      <c r="A912" s="314" t="s">
        <v>2043</v>
      </c>
      <c r="B912" s="324" t="s">
        <v>546</v>
      </c>
      <c r="C912" s="316">
        <f ca="1">IFERROR(IF(TRUE,tqsn_2,'[4]1'!$A$1),0)</f>
        <v>0</v>
      </c>
      <c r="D912" s="317">
        <v>0</v>
      </c>
      <c r="E912" s="138">
        <v>0</v>
      </c>
      <c r="F912" s="318">
        <v>0</v>
      </c>
      <c r="G912" s="318">
        <v>0</v>
      </c>
      <c r="H912" s="313">
        <v>0</v>
      </c>
    </row>
    <row r="913" s="111" customFormat="1" ht="15" spans="1:8">
      <c r="A913" s="314" t="s">
        <v>2044</v>
      </c>
      <c r="B913" s="324" t="s">
        <v>548</v>
      </c>
      <c r="C913" s="316">
        <f ca="1">IFERROR(IF(TRUE,tqsn_2,'[4]1'!$A$1),0)</f>
        <v>0</v>
      </c>
      <c r="D913" s="317">
        <v>0</v>
      </c>
      <c r="E913" s="138">
        <v>0</v>
      </c>
      <c r="F913" s="318">
        <v>0</v>
      </c>
      <c r="G913" s="318">
        <v>0</v>
      </c>
      <c r="H913" s="313">
        <v>0</v>
      </c>
    </row>
    <row r="914" s="111" customFormat="1" ht="15" spans="1:8">
      <c r="A914" s="314" t="s">
        <v>2045</v>
      </c>
      <c r="B914" s="324" t="s">
        <v>2046</v>
      </c>
      <c r="C914" s="316">
        <f ca="1">IFERROR(IF(TRUE,tqsn_2,'[4]1'!$A$1),0)</f>
        <v>0</v>
      </c>
      <c r="D914" s="317">
        <v>0</v>
      </c>
      <c r="E914" s="138">
        <v>0</v>
      </c>
      <c r="F914" s="318">
        <v>0</v>
      </c>
      <c r="G914" s="318">
        <v>0</v>
      </c>
      <c r="H914" s="313">
        <v>0</v>
      </c>
    </row>
    <row r="915" s="111" customFormat="1" ht="15" spans="1:8">
      <c r="A915" s="314" t="s">
        <v>2047</v>
      </c>
      <c r="B915" s="324" t="s">
        <v>2048</v>
      </c>
      <c r="C915" s="316">
        <f ca="1">IFERROR(IF(TRUE,tqsn_2,'[4]1'!$A$1),0)</f>
        <v>0</v>
      </c>
      <c r="D915" s="317">
        <v>0</v>
      </c>
      <c r="E915" s="138">
        <v>0</v>
      </c>
      <c r="F915" s="318">
        <v>0</v>
      </c>
      <c r="G915" s="318">
        <v>0</v>
      </c>
      <c r="H915" s="313">
        <v>0</v>
      </c>
    </row>
    <row r="916" s="111" customFormat="1" ht="15" spans="1:8">
      <c r="A916" s="314" t="s">
        <v>2049</v>
      </c>
      <c r="B916" s="324" t="s">
        <v>544</v>
      </c>
      <c r="C916" s="316">
        <f ca="1">IFERROR(IF(TRUE,tqsn_2,'[4]1'!$A$1),0)</f>
        <v>0</v>
      </c>
      <c r="D916" s="317">
        <v>0</v>
      </c>
      <c r="E916" s="138">
        <v>0</v>
      </c>
      <c r="F916" s="318">
        <v>0</v>
      </c>
      <c r="G916" s="318">
        <v>0</v>
      </c>
      <c r="H916" s="313">
        <v>0</v>
      </c>
    </row>
    <row r="917" s="111" customFormat="1" ht="15" spans="1:8">
      <c r="A917" s="314" t="s">
        <v>2050</v>
      </c>
      <c r="B917" s="324" t="s">
        <v>546</v>
      </c>
      <c r="C917" s="316">
        <f ca="1">IFERROR(IF(TRUE,tqsn_2,'[4]1'!$A$1),0)</f>
        <v>0</v>
      </c>
      <c r="D917" s="317">
        <v>0</v>
      </c>
      <c r="E917" s="138">
        <v>0</v>
      </c>
      <c r="F917" s="318">
        <v>0</v>
      </c>
      <c r="G917" s="318">
        <v>0</v>
      </c>
      <c r="H917" s="313">
        <v>0</v>
      </c>
    </row>
    <row r="918" s="111" customFormat="1" ht="15" spans="1:8">
      <c r="A918" s="314" t="s">
        <v>2051</v>
      </c>
      <c r="B918" s="324" t="s">
        <v>548</v>
      </c>
      <c r="C918" s="316">
        <f ca="1">IFERROR(IF(TRUE,tqsn_2,'[4]1'!$A$1),0)</f>
        <v>0</v>
      </c>
      <c r="D918" s="317">
        <v>0</v>
      </c>
      <c r="E918" s="138">
        <v>0</v>
      </c>
      <c r="F918" s="318">
        <v>0</v>
      </c>
      <c r="G918" s="318">
        <v>0</v>
      </c>
      <c r="H918" s="313">
        <v>0</v>
      </c>
    </row>
    <row r="919" s="111" customFormat="1" ht="15" spans="1:8">
      <c r="A919" s="314" t="s">
        <v>2052</v>
      </c>
      <c r="B919" s="324" t="s">
        <v>2053</v>
      </c>
      <c r="C919" s="316">
        <f ca="1">IFERROR(IF(TRUE,tqsn_2,'[4]1'!$A$1),0)</f>
        <v>0</v>
      </c>
      <c r="D919" s="317">
        <v>0</v>
      </c>
      <c r="E919" s="138">
        <v>0</v>
      </c>
      <c r="F919" s="318">
        <v>0</v>
      </c>
      <c r="G919" s="318">
        <v>0</v>
      </c>
      <c r="H919" s="313">
        <v>0</v>
      </c>
    </row>
    <row r="920" s="111" customFormat="1" ht="15" spans="1:8">
      <c r="A920" s="314" t="s">
        <v>2054</v>
      </c>
      <c r="B920" s="324" t="s">
        <v>2055</v>
      </c>
      <c r="C920" s="316">
        <f ca="1">IFERROR(IF(TRUE,tqsn_2,'[4]1'!$A$1),0)</f>
        <v>0</v>
      </c>
      <c r="D920" s="317">
        <v>0</v>
      </c>
      <c r="E920" s="138">
        <v>0</v>
      </c>
      <c r="F920" s="318">
        <v>0</v>
      </c>
      <c r="G920" s="318">
        <v>0</v>
      </c>
      <c r="H920" s="313">
        <v>0</v>
      </c>
    </row>
    <row r="921" s="111" customFormat="1" ht="15" spans="1:8">
      <c r="A921" s="314" t="s">
        <v>2056</v>
      </c>
      <c r="B921" s="324" t="s">
        <v>2057</v>
      </c>
      <c r="C921" s="316">
        <f ca="1">IFERROR(IF(TRUE,tqsn_2,'[4]1'!$A$1),0)</f>
        <v>0</v>
      </c>
      <c r="D921" s="317">
        <v>0</v>
      </c>
      <c r="E921" s="138">
        <v>0</v>
      </c>
      <c r="F921" s="318">
        <v>0</v>
      </c>
      <c r="G921" s="318">
        <v>0</v>
      </c>
      <c r="H921" s="313">
        <v>0</v>
      </c>
    </row>
    <row r="922" s="111" customFormat="1" ht="15" spans="1:8">
      <c r="A922" s="314" t="s">
        <v>2058</v>
      </c>
      <c r="B922" s="324" t="s">
        <v>2059</v>
      </c>
      <c r="C922" s="316">
        <f ca="1">IFERROR(IF(TRUE,tqsn_2,'[4]1'!$A$1),0)</f>
        <v>0</v>
      </c>
      <c r="D922" s="317">
        <v>0</v>
      </c>
      <c r="E922" s="138">
        <v>0</v>
      </c>
      <c r="F922" s="318">
        <v>0</v>
      </c>
      <c r="G922" s="318">
        <v>0</v>
      </c>
      <c r="H922" s="313">
        <v>0</v>
      </c>
    </row>
    <row r="923" s="111" customFormat="1" ht="15" spans="1:8">
      <c r="A923" s="314" t="s">
        <v>2060</v>
      </c>
      <c r="B923" s="324" t="s">
        <v>2061</v>
      </c>
      <c r="C923" s="316">
        <f ca="1">IFERROR(IF(TRUE,tqsn_2,'[4]1'!$A$1),0)</f>
        <v>0</v>
      </c>
      <c r="D923" s="317">
        <v>0</v>
      </c>
      <c r="E923" s="138">
        <v>0</v>
      </c>
      <c r="F923" s="318">
        <v>0</v>
      </c>
      <c r="G923" s="318">
        <v>0</v>
      </c>
      <c r="H923" s="313">
        <v>0</v>
      </c>
    </row>
    <row r="924" s="111" customFormat="1" ht="15" spans="1:8">
      <c r="A924" s="314" t="s">
        <v>2062</v>
      </c>
      <c r="B924" s="324" t="s">
        <v>2063</v>
      </c>
      <c r="C924" s="316">
        <f ca="1">IFERROR(IF(TRUE,tqsn_2,'[4]1'!$A$1),0)</f>
        <v>0</v>
      </c>
      <c r="D924" s="317">
        <v>0</v>
      </c>
      <c r="E924" s="138">
        <v>0</v>
      </c>
      <c r="F924" s="318">
        <v>0</v>
      </c>
      <c r="G924" s="318">
        <v>0</v>
      </c>
      <c r="H924" s="313">
        <v>0</v>
      </c>
    </row>
    <row r="925" s="111" customFormat="1" ht="15" spans="1:8">
      <c r="A925" s="314" t="s">
        <v>2064</v>
      </c>
      <c r="B925" s="324" t="s">
        <v>2065</v>
      </c>
      <c r="C925" s="316">
        <f ca="1">IFERROR(IF(TRUE,tqsn_2,'[4]1'!$A$1),0)</f>
        <v>0</v>
      </c>
      <c r="D925" s="317">
        <v>0</v>
      </c>
      <c r="E925" s="138">
        <v>0</v>
      </c>
      <c r="F925" s="318">
        <v>0</v>
      </c>
      <c r="G925" s="318">
        <v>0</v>
      </c>
      <c r="H925" s="313">
        <v>0</v>
      </c>
    </row>
    <row r="926" s="111" customFormat="1" ht="15" spans="1:8">
      <c r="A926" s="314" t="s">
        <v>2066</v>
      </c>
      <c r="B926" s="325" t="s">
        <v>2067</v>
      </c>
      <c r="C926" s="316">
        <f ca="1">IFERROR(IF(TRUE,tqsn_2,'[4]1'!$A$1),0)</f>
        <v>0</v>
      </c>
      <c r="D926" s="317">
        <v>0</v>
      </c>
      <c r="E926" s="138">
        <v>0</v>
      </c>
      <c r="F926" s="318">
        <v>0</v>
      </c>
      <c r="G926" s="318">
        <v>0</v>
      </c>
      <c r="H926" s="313">
        <v>0</v>
      </c>
    </row>
    <row r="927" s="111" customFormat="1" ht="15" spans="1:8">
      <c r="A927" s="314" t="s">
        <v>2068</v>
      </c>
      <c r="B927" s="324" t="s">
        <v>438</v>
      </c>
      <c r="C927" s="316">
        <f ca="1">IFERROR(IF(TRUE,tqsn_2,'[4]1'!$A$1),0)</f>
        <v>0</v>
      </c>
      <c r="D927" s="317">
        <v>0</v>
      </c>
      <c r="E927" s="138">
        <v>0</v>
      </c>
      <c r="F927" s="318">
        <v>0</v>
      </c>
      <c r="G927" s="318">
        <v>0</v>
      </c>
      <c r="H927" s="313">
        <v>0</v>
      </c>
    </row>
    <row r="928" s="111" customFormat="1" ht="15" spans="1:8">
      <c r="A928" s="314" t="s">
        <v>2069</v>
      </c>
      <c r="B928" s="324" t="s">
        <v>544</v>
      </c>
      <c r="C928" s="316">
        <v>464</v>
      </c>
      <c r="D928" s="317">
        <v>416</v>
      </c>
      <c r="E928" s="138">
        <v>577</v>
      </c>
      <c r="F928" s="318">
        <v>1.24353448275862</v>
      </c>
      <c r="G928" s="318">
        <v>1.38701923076923</v>
      </c>
      <c r="H928" s="313">
        <v>577</v>
      </c>
    </row>
    <row r="929" s="111" customFormat="1" ht="15" spans="1:8">
      <c r="A929" s="314" t="s">
        <v>2070</v>
      </c>
      <c r="B929" s="324" t="s">
        <v>546</v>
      </c>
      <c r="C929" s="316">
        <f ca="1">IFERROR(IF(TRUE,tqsn_2,'[4]1'!$A$1),0)</f>
        <v>0</v>
      </c>
      <c r="D929" s="317">
        <v>2</v>
      </c>
      <c r="E929" s="138">
        <v>0</v>
      </c>
      <c r="F929" s="318">
        <v>0</v>
      </c>
      <c r="G929" s="318">
        <v>0</v>
      </c>
      <c r="H929" s="313">
        <v>0</v>
      </c>
    </row>
    <row r="930" s="111" customFormat="1" ht="15" spans="1:8">
      <c r="A930" s="314" t="s">
        <v>2071</v>
      </c>
      <c r="B930" s="324" t="s">
        <v>548</v>
      </c>
      <c r="C930" s="316">
        <f ca="1">IFERROR(IF(TRUE,tqsn_2,'[4]1'!$A$1),0)</f>
        <v>0</v>
      </c>
      <c r="D930" s="317">
        <v>0</v>
      </c>
      <c r="E930" s="138">
        <v>0</v>
      </c>
      <c r="F930" s="318">
        <v>0</v>
      </c>
      <c r="G930" s="318">
        <v>0</v>
      </c>
      <c r="H930" s="313">
        <v>0</v>
      </c>
    </row>
    <row r="931" s="111" customFormat="1" ht="15" spans="1:8">
      <c r="A931" s="314" t="s">
        <v>2072</v>
      </c>
      <c r="B931" s="324" t="s">
        <v>2073</v>
      </c>
      <c r="C931" s="316">
        <f ca="1">IFERROR(IF(TRUE,tqsn_2,'[4]1'!$A$1),0)</f>
        <v>0</v>
      </c>
      <c r="D931" s="317">
        <v>0</v>
      </c>
      <c r="E931" s="138">
        <v>0</v>
      </c>
      <c r="F931" s="318">
        <v>0</v>
      </c>
      <c r="G931" s="318">
        <v>0</v>
      </c>
      <c r="H931" s="313">
        <v>0</v>
      </c>
    </row>
    <row r="932" s="111" customFormat="1" ht="15" spans="1:8">
      <c r="A932" s="314" t="s">
        <v>2074</v>
      </c>
      <c r="B932" s="324" t="s">
        <v>2075</v>
      </c>
      <c r="C932" s="316">
        <f ca="1">IFERROR(IF(TRUE,tqsn_2,'[4]1'!$A$1),0)</f>
        <v>0</v>
      </c>
      <c r="D932" s="317">
        <v>0</v>
      </c>
      <c r="E932" s="138">
        <v>0</v>
      </c>
      <c r="F932" s="318">
        <v>0</v>
      </c>
      <c r="G932" s="318">
        <v>0</v>
      </c>
      <c r="H932" s="313">
        <v>0</v>
      </c>
    </row>
    <row r="933" s="111" customFormat="1" ht="15" spans="1:8">
      <c r="A933" s="314" t="s">
        <v>2076</v>
      </c>
      <c r="B933" s="324" t="s">
        <v>2077</v>
      </c>
      <c r="C933" s="316">
        <f ca="1">IFERROR(IF(TRUE,tqsn_2,'[4]1'!$A$1),0)</f>
        <v>0</v>
      </c>
      <c r="D933" s="317">
        <v>0</v>
      </c>
      <c r="E933" s="138">
        <v>0</v>
      </c>
      <c r="F933" s="318">
        <v>0</v>
      </c>
      <c r="G933" s="318">
        <v>0</v>
      </c>
      <c r="H933" s="313">
        <v>0</v>
      </c>
    </row>
    <row r="934" s="111" customFormat="1" ht="15" spans="1:8">
      <c r="A934" s="314" t="s">
        <v>2078</v>
      </c>
      <c r="B934" s="324" t="s">
        <v>2079</v>
      </c>
      <c r="C934" s="316">
        <f ca="1">IFERROR(IF(TRUE,tqsn_2,'[4]1'!$A$1),0)</f>
        <v>0</v>
      </c>
      <c r="D934" s="317">
        <v>0</v>
      </c>
      <c r="E934" s="138">
        <v>0</v>
      </c>
      <c r="F934" s="318">
        <v>0</v>
      </c>
      <c r="G934" s="318">
        <v>0</v>
      </c>
      <c r="H934" s="313">
        <v>0</v>
      </c>
    </row>
    <row r="935" s="111" customFormat="1" ht="15" spans="1:8">
      <c r="A935" s="314" t="s">
        <v>2080</v>
      </c>
      <c r="B935" s="324" t="s">
        <v>550</v>
      </c>
      <c r="C935" s="316">
        <v>464</v>
      </c>
      <c r="D935" s="317">
        <v>363</v>
      </c>
      <c r="E935" s="138">
        <v>377</v>
      </c>
      <c r="F935" s="318">
        <v>0.8125</v>
      </c>
      <c r="G935" s="318">
        <v>1.03856749311295</v>
      </c>
      <c r="H935" s="313">
        <v>377</v>
      </c>
    </row>
    <row r="936" s="111" customFormat="1" ht="15" spans="1:8">
      <c r="A936" s="314" t="s">
        <v>2081</v>
      </c>
      <c r="B936" s="324" t="s">
        <v>2082</v>
      </c>
      <c r="C936" s="316">
        <f ca="1">IFERROR(IF(TRUE,tqsn_2,'[4]1'!$A$1),0)</f>
        <v>0</v>
      </c>
      <c r="D936" s="317">
        <v>2344</v>
      </c>
      <c r="E936" s="138">
        <v>0</v>
      </c>
      <c r="F936" s="318">
        <v>0</v>
      </c>
      <c r="G936" s="318">
        <v>0</v>
      </c>
      <c r="H936" s="313">
        <v>0</v>
      </c>
    </row>
    <row r="937" s="111" customFormat="1" ht="15" spans="1:8">
      <c r="A937" s="314" t="s">
        <v>2083</v>
      </c>
      <c r="B937" s="324" t="s">
        <v>544</v>
      </c>
      <c r="C937" s="316">
        <f ca="1">IFERROR(IF(TRUE,tqsn_2,'[4]1'!$A$1),0)</f>
        <v>0</v>
      </c>
      <c r="D937" s="317">
        <v>0</v>
      </c>
      <c r="E937" s="138">
        <v>0</v>
      </c>
      <c r="F937" s="318">
        <v>0</v>
      </c>
      <c r="G937" s="318">
        <v>0</v>
      </c>
      <c r="H937" s="313">
        <v>0</v>
      </c>
    </row>
    <row r="938" s="111" customFormat="1" ht="15" spans="1:8">
      <c r="A938" s="314" t="s">
        <v>2084</v>
      </c>
      <c r="B938" s="324" t="s">
        <v>546</v>
      </c>
      <c r="C938" s="316">
        <f ca="1">IFERROR(IF(TRUE,tqsn_2,'[4]1'!$A$1),0)</f>
        <v>0</v>
      </c>
      <c r="D938" s="317">
        <v>0</v>
      </c>
      <c r="E938" s="138">
        <v>0</v>
      </c>
      <c r="F938" s="318">
        <v>0</v>
      </c>
      <c r="G938" s="318">
        <v>0</v>
      </c>
      <c r="H938" s="313">
        <v>0</v>
      </c>
    </row>
    <row r="939" s="111" customFormat="1" ht="15" spans="1:8">
      <c r="A939" s="314" t="s">
        <v>2085</v>
      </c>
      <c r="B939" s="324" t="s">
        <v>548</v>
      </c>
      <c r="C939" s="316">
        <f ca="1">IFERROR(IF(TRUE,tqsn_2,'[4]1'!$A$1),0)</f>
        <v>0</v>
      </c>
      <c r="D939" s="317">
        <v>0</v>
      </c>
      <c r="E939" s="138">
        <v>0</v>
      </c>
      <c r="F939" s="318">
        <v>0</v>
      </c>
      <c r="G939" s="318">
        <v>0</v>
      </c>
      <c r="H939" s="313">
        <v>0</v>
      </c>
    </row>
    <row r="940" s="111" customFormat="1" ht="15" spans="1:8">
      <c r="A940" s="314" t="s">
        <v>2086</v>
      </c>
      <c r="B940" s="324" t="s">
        <v>2087</v>
      </c>
      <c r="C940" s="316">
        <f ca="1">IFERROR(IF(TRUE,tqsn_2,'[4]1'!$A$1),0)</f>
        <v>0</v>
      </c>
      <c r="D940" s="317">
        <v>0</v>
      </c>
      <c r="E940" s="138">
        <v>0</v>
      </c>
      <c r="F940" s="318">
        <v>0</v>
      </c>
      <c r="G940" s="318">
        <v>0</v>
      </c>
      <c r="H940" s="313">
        <v>0</v>
      </c>
    </row>
    <row r="941" s="111" customFormat="1" ht="15" spans="1:8">
      <c r="A941" s="314" t="s">
        <v>2088</v>
      </c>
      <c r="B941" s="324" t="s">
        <v>2089</v>
      </c>
      <c r="C941" s="316">
        <f ca="1">IFERROR(IF(TRUE,tqsn_2,'[4]1'!$A$1),0)</f>
        <v>0</v>
      </c>
      <c r="D941" s="317">
        <v>0</v>
      </c>
      <c r="E941" s="138">
        <v>0</v>
      </c>
      <c r="F941" s="318">
        <v>0</v>
      </c>
      <c r="G941" s="318">
        <v>0</v>
      </c>
      <c r="H941" s="313">
        <v>0</v>
      </c>
    </row>
    <row r="942" s="111" customFormat="1" ht="15" spans="1:8">
      <c r="A942" s="314" t="s">
        <v>2090</v>
      </c>
      <c r="B942" s="324" t="s">
        <v>2091</v>
      </c>
      <c r="C942" s="316">
        <f ca="1">IFERROR(IF(TRUE,tqsn_2,'[4]1'!$A$1),0)</f>
        <v>0</v>
      </c>
      <c r="D942" s="317">
        <v>0</v>
      </c>
      <c r="E942" s="138">
        <v>0</v>
      </c>
      <c r="F942" s="318">
        <v>0</v>
      </c>
      <c r="G942" s="318">
        <v>0</v>
      </c>
      <c r="H942" s="313">
        <v>0</v>
      </c>
    </row>
    <row r="943" s="111" customFormat="1" ht="15" spans="1:8">
      <c r="A943" s="314" t="s">
        <v>2092</v>
      </c>
      <c r="B943" s="324" t="s">
        <v>446</v>
      </c>
      <c r="C943" s="316">
        <f ca="1">IFERROR(IF(TRUE,tqsn_2,'[4]1'!$A$1),0)</f>
        <v>0</v>
      </c>
      <c r="D943" s="317">
        <v>121</v>
      </c>
      <c r="E943" s="138">
        <v>275</v>
      </c>
      <c r="F943" s="318">
        <v>0</v>
      </c>
      <c r="G943" s="318">
        <v>2.27272727272727</v>
      </c>
      <c r="H943" s="313">
        <v>275</v>
      </c>
    </row>
    <row r="944" s="111" customFormat="1" ht="15" spans="1:8">
      <c r="A944" s="314" t="s">
        <v>2093</v>
      </c>
      <c r="B944" s="324" t="s">
        <v>544</v>
      </c>
      <c r="C944" s="316">
        <f ca="1">IFERROR(IF(TRUE,tqsn_2,'[4]1'!$A$1),0)</f>
        <v>0</v>
      </c>
      <c r="D944" s="317">
        <v>0</v>
      </c>
      <c r="E944" s="138">
        <v>0</v>
      </c>
      <c r="F944" s="318">
        <v>0</v>
      </c>
      <c r="G944" s="318">
        <v>0</v>
      </c>
      <c r="H944" s="313">
        <v>0</v>
      </c>
    </row>
    <row r="945" s="111" customFormat="1" ht="15" spans="1:8">
      <c r="A945" s="314" t="s">
        <v>2094</v>
      </c>
      <c r="B945" s="324" t="s">
        <v>546</v>
      </c>
      <c r="C945" s="316">
        <f ca="1">IFERROR(IF(TRUE,tqsn_2,'[4]1'!$A$1),0)</f>
        <v>0</v>
      </c>
      <c r="D945" s="317">
        <v>0</v>
      </c>
      <c r="E945" s="138">
        <v>0</v>
      </c>
      <c r="F945" s="318">
        <v>0</v>
      </c>
      <c r="G945" s="318">
        <v>0</v>
      </c>
      <c r="H945" s="313">
        <v>0</v>
      </c>
    </row>
    <row r="946" s="111" customFormat="1" ht="15" spans="1:8">
      <c r="A946" s="314" t="s">
        <v>2095</v>
      </c>
      <c r="B946" s="324" t="s">
        <v>548</v>
      </c>
      <c r="C946" s="316">
        <f ca="1">IFERROR(IF(TRUE,tqsn_2,'[4]1'!$A$1),0)</f>
        <v>0</v>
      </c>
      <c r="D946" s="317">
        <v>0</v>
      </c>
      <c r="E946" s="138">
        <v>0</v>
      </c>
      <c r="F946" s="318">
        <v>0</v>
      </c>
      <c r="G946" s="318">
        <v>0</v>
      </c>
      <c r="H946" s="313">
        <v>0</v>
      </c>
    </row>
    <row r="947" s="111" customFormat="1" ht="15" spans="1:8">
      <c r="A947" s="314" t="s">
        <v>2096</v>
      </c>
      <c r="B947" s="324" t="s">
        <v>2097</v>
      </c>
      <c r="C947" s="316">
        <f ca="1">IFERROR(IF(TRUE,tqsn_2,'[4]1'!$A$1),0)</f>
        <v>0</v>
      </c>
      <c r="D947" s="317">
        <v>0</v>
      </c>
      <c r="E947" s="138">
        <v>0</v>
      </c>
      <c r="F947" s="318">
        <v>0</v>
      </c>
      <c r="G947" s="318">
        <v>0</v>
      </c>
      <c r="H947" s="313">
        <v>0</v>
      </c>
    </row>
    <row r="948" s="111" customFormat="1" ht="15" spans="1:8">
      <c r="A948" s="314" t="s">
        <v>2098</v>
      </c>
      <c r="B948" s="324" t="s">
        <v>550</v>
      </c>
      <c r="C948" s="316">
        <f ca="1">IFERROR(IF(TRUE,tqsn_2,'[4]1'!$A$1),0)</f>
        <v>0</v>
      </c>
      <c r="D948" s="317">
        <v>0</v>
      </c>
      <c r="E948" s="138">
        <v>0</v>
      </c>
      <c r="F948" s="318">
        <v>0</v>
      </c>
      <c r="G948" s="318">
        <v>0</v>
      </c>
      <c r="H948" s="313">
        <v>0</v>
      </c>
    </row>
    <row r="949" s="111" customFormat="1" ht="15" spans="1:8">
      <c r="A949" s="314" t="s">
        <v>2099</v>
      </c>
      <c r="B949" s="324" t="s">
        <v>2100</v>
      </c>
      <c r="C949" s="316">
        <f ca="1">IFERROR(IF(TRUE,tqsn_2,'[4]1'!$A$1),0)</f>
        <v>0</v>
      </c>
      <c r="D949" s="317">
        <v>0</v>
      </c>
      <c r="E949" s="138">
        <v>0</v>
      </c>
      <c r="F949" s="318">
        <v>0</v>
      </c>
      <c r="G949" s="318">
        <v>0</v>
      </c>
      <c r="H949" s="313">
        <v>0</v>
      </c>
    </row>
    <row r="950" s="111" customFormat="1" ht="15" spans="1:8">
      <c r="A950" s="314" t="s">
        <v>2101</v>
      </c>
      <c r="B950" s="324" t="s">
        <v>2102</v>
      </c>
      <c r="C950" s="316">
        <f ca="1">IFERROR(IF(TRUE,tqsn_2,'[4]1'!$A$1),0)</f>
        <v>0</v>
      </c>
      <c r="D950" s="317">
        <v>0</v>
      </c>
      <c r="E950" s="138">
        <v>0</v>
      </c>
      <c r="F950" s="318">
        <v>0</v>
      </c>
      <c r="G950" s="318">
        <v>0</v>
      </c>
      <c r="H950" s="313">
        <v>0</v>
      </c>
    </row>
    <row r="951" s="111" customFormat="1" ht="15" spans="1:8">
      <c r="A951" s="314" t="s">
        <v>2103</v>
      </c>
      <c r="B951" s="324" t="s">
        <v>2104</v>
      </c>
      <c r="C951" s="316">
        <f ca="1">IFERROR(IF(TRUE,tqsn_2,'[4]1'!$A$1),0)</f>
        <v>0</v>
      </c>
      <c r="D951" s="317">
        <v>0</v>
      </c>
      <c r="E951" s="138">
        <v>0</v>
      </c>
      <c r="F951" s="318">
        <v>0</v>
      </c>
      <c r="G951" s="318">
        <v>0</v>
      </c>
      <c r="H951" s="313">
        <v>0</v>
      </c>
    </row>
    <row r="952" s="111" customFormat="1" ht="15" spans="1:8">
      <c r="A952" s="314" t="s">
        <v>2105</v>
      </c>
      <c r="B952" s="324" t="s">
        <v>2106</v>
      </c>
      <c r="C952" s="316">
        <f ca="1">IFERROR(IF(TRUE,tqsn_2,'[4]1'!$A$1),0)</f>
        <v>0</v>
      </c>
      <c r="D952" s="317">
        <v>0</v>
      </c>
      <c r="E952" s="138">
        <v>0</v>
      </c>
      <c r="F952" s="318">
        <v>0</v>
      </c>
      <c r="G952" s="318">
        <v>0</v>
      </c>
      <c r="H952" s="313">
        <v>0</v>
      </c>
    </row>
    <row r="953" s="111" customFormat="1" ht="15" spans="1:8">
      <c r="A953" s="314" t="s">
        <v>2107</v>
      </c>
      <c r="B953" s="324" t="s">
        <v>2108</v>
      </c>
      <c r="C953" s="316">
        <f ca="1">IFERROR(IF(TRUE,tqsn_2,'[4]1'!$A$1),0)</f>
        <v>0</v>
      </c>
      <c r="D953" s="317">
        <v>0</v>
      </c>
      <c r="E953" s="138">
        <v>0</v>
      </c>
      <c r="F953" s="318">
        <v>0</v>
      </c>
      <c r="G953" s="318">
        <v>0</v>
      </c>
      <c r="H953" s="313">
        <v>0</v>
      </c>
    </row>
    <row r="954" s="111" customFormat="1" ht="15" spans="1:8">
      <c r="A954" s="314" t="s">
        <v>2109</v>
      </c>
      <c r="B954" s="324" t="s">
        <v>2110</v>
      </c>
      <c r="C954" s="316">
        <f ca="1">IFERROR(IF(TRUE,tqsn_2,'[4]1'!$A$1),0)</f>
        <v>0</v>
      </c>
      <c r="D954" s="317">
        <v>0</v>
      </c>
      <c r="E954" s="138">
        <v>0</v>
      </c>
      <c r="F954" s="318">
        <v>0</v>
      </c>
      <c r="G954" s="318">
        <v>0</v>
      </c>
      <c r="H954" s="313">
        <v>0</v>
      </c>
    </row>
    <row r="955" s="111" customFormat="1" ht="15" spans="1:8">
      <c r="A955" s="314" t="s">
        <v>2111</v>
      </c>
      <c r="B955" s="324" t="s">
        <v>2112</v>
      </c>
      <c r="C955" s="316">
        <f ca="1">IFERROR(IF(TRUE,tqsn_2,'[4]1'!$A$1),0)</f>
        <v>0</v>
      </c>
      <c r="D955" s="317">
        <v>0</v>
      </c>
      <c r="E955" s="138">
        <v>0</v>
      </c>
      <c r="F955" s="318">
        <v>0</v>
      </c>
      <c r="G955" s="318">
        <v>0</v>
      </c>
      <c r="H955" s="313">
        <v>0</v>
      </c>
    </row>
    <row r="956" s="111" customFormat="1" ht="15" spans="1:8">
      <c r="A956" s="314" t="s">
        <v>2113</v>
      </c>
      <c r="B956" s="324" t="s">
        <v>2114</v>
      </c>
      <c r="C956" s="316">
        <f ca="1">IFERROR(IF(TRUE,tqsn_2,'[4]1'!$A$1),0)</f>
        <v>0</v>
      </c>
      <c r="D956" s="317">
        <v>0</v>
      </c>
      <c r="E956" s="138">
        <v>0</v>
      </c>
      <c r="F956" s="318">
        <v>0</v>
      </c>
      <c r="G956" s="318">
        <v>0</v>
      </c>
      <c r="H956" s="313">
        <v>0</v>
      </c>
    </row>
    <row r="957" s="111" customFormat="1" ht="15" spans="1:8">
      <c r="A957" s="314" t="s">
        <v>2115</v>
      </c>
      <c r="B957" s="324" t="s">
        <v>2116</v>
      </c>
      <c r="C957" s="316">
        <f ca="1">IFERROR(IF(TRUE,tqsn_2,'[4]1'!$A$1),0)</f>
        <v>0</v>
      </c>
      <c r="D957" s="317">
        <v>0</v>
      </c>
      <c r="E957" s="138">
        <v>0</v>
      </c>
      <c r="F957" s="318">
        <v>0</v>
      </c>
      <c r="G957" s="318">
        <v>0</v>
      </c>
      <c r="H957" s="313">
        <v>0</v>
      </c>
    </row>
    <row r="958" s="111" customFormat="1" ht="15" spans="1:8">
      <c r="A958" s="314" t="s">
        <v>2117</v>
      </c>
      <c r="B958" s="324" t="s">
        <v>2118</v>
      </c>
      <c r="C958" s="316">
        <f ca="1">IFERROR(IF(TRUE,tqsn_2,'[4]1'!$A$1),0)</f>
        <v>0</v>
      </c>
      <c r="D958" s="317">
        <v>0</v>
      </c>
      <c r="E958" s="138">
        <v>0</v>
      </c>
      <c r="F958" s="318">
        <v>0</v>
      </c>
      <c r="G958" s="318">
        <v>0</v>
      </c>
      <c r="H958" s="313">
        <v>0</v>
      </c>
    </row>
    <row r="959" s="111" customFormat="1" ht="15" spans="1:8">
      <c r="A959" s="314" t="s">
        <v>2119</v>
      </c>
      <c r="B959" s="324" t="s">
        <v>2120</v>
      </c>
      <c r="C959" s="316">
        <f ca="1">IFERROR(IF(TRUE,tqsn_2,'[4]1'!$A$1),0)</f>
        <v>0</v>
      </c>
      <c r="D959" s="317">
        <v>0</v>
      </c>
      <c r="E959" s="138">
        <v>0</v>
      </c>
      <c r="F959" s="318">
        <v>0</v>
      </c>
      <c r="G959" s="318">
        <v>0</v>
      </c>
      <c r="H959" s="313">
        <v>0</v>
      </c>
    </row>
    <row r="960" s="111" customFormat="1" ht="15" spans="1:8">
      <c r="A960" s="314" t="s">
        <v>2121</v>
      </c>
      <c r="B960" s="324" t="s">
        <v>2122</v>
      </c>
      <c r="C960" s="316">
        <f ca="1">IFERROR(IF(TRUE,tqsn_2,'[4]1'!$A$1),0)</f>
        <v>0</v>
      </c>
      <c r="D960" s="317">
        <v>0</v>
      </c>
      <c r="E960" s="138">
        <v>0</v>
      </c>
      <c r="F960" s="318">
        <v>0</v>
      </c>
      <c r="G960" s="318">
        <v>0</v>
      </c>
      <c r="H960" s="313">
        <v>0</v>
      </c>
    </row>
    <row r="961" s="111" customFormat="1" ht="15" spans="1:8">
      <c r="A961" s="314" t="s">
        <v>2123</v>
      </c>
      <c r="B961" s="324" t="s">
        <v>2124</v>
      </c>
      <c r="C961" s="316">
        <f ca="1">IFERROR(IF(TRUE,tqsn_2,'[4]1'!$A$1),0)</f>
        <v>0</v>
      </c>
      <c r="D961" s="317">
        <v>0</v>
      </c>
      <c r="E961" s="138">
        <v>0</v>
      </c>
      <c r="F961" s="318">
        <v>0</v>
      </c>
      <c r="G961" s="318">
        <v>0</v>
      </c>
      <c r="H961" s="313">
        <v>0</v>
      </c>
    </row>
    <row r="962" s="111" customFormat="1" ht="15" spans="1:8">
      <c r="A962" s="314" t="s">
        <v>2125</v>
      </c>
      <c r="B962" s="324" t="s">
        <v>2126</v>
      </c>
      <c r="C962" s="316">
        <f ca="1">IFERROR(IF(TRUE,tqsn_2,'[4]1'!$A$1),0)</f>
        <v>0</v>
      </c>
      <c r="D962" s="317">
        <v>0</v>
      </c>
      <c r="E962" s="138">
        <v>0</v>
      </c>
      <c r="F962" s="318">
        <v>0</v>
      </c>
      <c r="G962" s="318">
        <v>0</v>
      </c>
      <c r="H962" s="313">
        <v>0</v>
      </c>
    </row>
    <row r="963" s="111" customFormat="1" ht="15" spans="1:8">
      <c r="A963" s="314" t="s">
        <v>2127</v>
      </c>
      <c r="B963" s="324" t="s">
        <v>2128</v>
      </c>
      <c r="C963" s="316">
        <f ca="1">IFERROR(IF(TRUE,tqsn_2,'[4]1'!$A$1),0)</f>
        <v>0</v>
      </c>
      <c r="D963" s="317">
        <v>0</v>
      </c>
      <c r="E963" s="138">
        <v>0</v>
      </c>
      <c r="F963" s="318">
        <v>0</v>
      </c>
      <c r="G963" s="318">
        <v>0</v>
      </c>
      <c r="H963" s="313">
        <v>0</v>
      </c>
    </row>
    <row r="964" s="111" customFormat="1" ht="15" spans="1:8">
      <c r="A964" s="314" t="s">
        <v>2129</v>
      </c>
      <c r="B964" s="324" t="s">
        <v>2130</v>
      </c>
      <c r="C964" s="316">
        <f ca="1">IFERROR(IF(TRUE,tqsn_2,'[4]1'!$A$1),0)</f>
        <v>0</v>
      </c>
      <c r="D964" s="317">
        <v>0</v>
      </c>
      <c r="E964" s="138">
        <v>0</v>
      </c>
      <c r="F964" s="318">
        <v>0</v>
      </c>
      <c r="G964" s="318">
        <v>0</v>
      </c>
      <c r="H964" s="313">
        <v>0</v>
      </c>
    </row>
    <row r="965" s="111" customFormat="1" ht="15" spans="1:8">
      <c r="A965" s="314" t="s">
        <v>2131</v>
      </c>
      <c r="B965" s="324" t="s">
        <v>2132</v>
      </c>
      <c r="C965" s="316">
        <f ca="1">IFERROR(IF(TRUE,tqsn_2,'[4]1'!$A$1),0)</f>
        <v>0</v>
      </c>
      <c r="D965" s="317">
        <v>0</v>
      </c>
      <c r="E965" s="138">
        <v>0</v>
      </c>
      <c r="F965" s="318">
        <v>0</v>
      </c>
      <c r="G965" s="318">
        <v>0</v>
      </c>
      <c r="H965" s="313">
        <v>0</v>
      </c>
    </row>
    <row r="966" s="111" customFormat="1" ht="15" spans="1:8">
      <c r="A966" s="314" t="s">
        <v>2133</v>
      </c>
      <c r="B966" s="324" t="s">
        <v>458</v>
      </c>
      <c r="C966" s="316">
        <f ca="1">IFERROR(IF(TRUE,tqsn_2,'[4]1'!$A$1),0)</f>
        <v>0</v>
      </c>
      <c r="D966" s="317">
        <v>0</v>
      </c>
      <c r="E966" s="138">
        <v>0</v>
      </c>
      <c r="F966" s="318">
        <v>0</v>
      </c>
      <c r="G966" s="318">
        <v>0</v>
      </c>
      <c r="H966" s="313">
        <v>0</v>
      </c>
    </row>
    <row r="967" s="111" customFormat="1" ht="15" spans="1:8">
      <c r="A967" s="314" t="s">
        <v>461</v>
      </c>
      <c r="B967" s="324" t="s">
        <v>462</v>
      </c>
      <c r="C967" s="316">
        <f ca="1">IFERROR(IF(TRUE,tqsn_2,'[4]1'!$A$1),0)</f>
        <v>0</v>
      </c>
      <c r="D967" s="317">
        <v>0</v>
      </c>
      <c r="E967" s="138">
        <v>0</v>
      </c>
      <c r="F967" s="318">
        <v>0</v>
      </c>
      <c r="G967" s="318">
        <v>0</v>
      </c>
      <c r="H967" s="313">
        <v>0</v>
      </c>
    </row>
    <row r="968" s="111" customFormat="1" ht="15" spans="1:8">
      <c r="A968" s="314" t="s">
        <v>463</v>
      </c>
      <c r="B968" s="324" t="s">
        <v>464</v>
      </c>
      <c r="C968" s="316">
        <f ca="1">IFERROR(IF(TRUE,tqsn_2,'[4]1'!$A$1),0)</f>
        <v>0</v>
      </c>
      <c r="D968" s="317">
        <v>0</v>
      </c>
      <c r="E968" s="138">
        <v>0</v>
      </c>
      <c r="F968" s="318">
        <v>0</v>
      </c>
      <c r="G968" s="318">
        <v>0</v>
      </c>
      <c r="H968" s="313">
        <v>0</v>
      </c>
    </row>
    <row r="969" s="111" customFormat="1" ht="15" spans="1:8">
      <c r="A969" s="314" t="s">
        <v>465</v>
      </c>
      <c r="B969" s="324" t="s">
        <v>466</v>
      </c>
      <c r="C969" s="316">
        <f ca="1">IFERROR(IF(TRUE,tqsn_2,'[4]1'!$A$1),0)</f>
        <v>0</v>
      </c>
      <c r="D969" s="317">
        <v>0</v>
      </c>
      <c r="E969" s="138">
        <v>0</v>
      </c>
      <c r="F969" s="318">
        <v>0</v>
      </c>
      <c r="G969" s="318">
        <v>0</v>
      </c>
      <c r="H969" s="313">
        <v>0</v>
      </c>
    </row>
    <row r="970" s="111" customFormat="1" ht="15" spans="1:8">
      <c r="A970" s="314" t="s">
        <v>467</v>
      </c>
      <c r="B970" s="324" t="s">
        <v>468</v>
      </c>
      <c r="C970" s="316">
        <f ca="1">IFERROR(IF(TRUE,tqsn_2,'[4]1'!$A$1),0)</f>
        <v>0</v>
      </c>
      <c r="D970" s="317">
        <v>0</v>
      </c>
      <c r="E970" s="138">
        <v>0</v>
      </c>
      <c r="F970" s="318">
        <v>0</v>
      </c>
      <c r="G970" s="318">
        <v>0</v>
      </c>
      <c r="H970" s="313">
        <v>0</v>
      </c>
    </row>
    <row r="971" s="111" customFormat="1" ht="15" spans="1:8">
      <c r="A971" s="314" t="s">
        <v>469</v>
      </c>
      <c r="B971" s="324" t="s">
        <v>470</v>
      </c>
      <c r="C971" s="316">
        <f ca="1">IFERROR(IF(TRUE,tqsn_2,'[4]1'!$A$1),0)</f>
        <v>0</v>
      </c>
      <c r="D971" s="317">
        <v>0</v>
      </c>
      <c r="E971" s="138">
        <v>0</v>
      </c>
      <c r="F971" s="318">
        <v>0</v>
      </c>
      <c r="G971" s="318">
        <v>0</v>
      </c>
      <c r="H971" s="313">
        <v>0</v>
      </c>
    </row>
    <row r="972" s="111" customFormat="1" ht="15" spans="1:8">
      <c r="A972" s="314" t="s">
        <v>471</v>
      </c>
      <c r="B972" s="324" t="s">
        <v>396</v>
      </c>
      <c r="C972" s="316">
        <f ca="1">IFERROR(IF(TRUE,tqsn_2,'[4]1'!$A$1),0)</f>
        <v>0</v>
      </c>
      <c r="D972" s="317">
        <v>0</v>
      </c>
      <c r="E972" s="138">
        <v>0</v>
      </c>
      <c r="F972" s="318">
        <v>0</v>
      </c>
      <c r="G972" s="318">
        <v>0</v>
      </c>
      <c r="H972" s="313">
        <v>0</v>
      </c>
    </row>
    <row r="973" s="111" customFormat="1" ht="15" spans="1:8">
      <c r="A973" s="314" t="s">
        <v>472</v>
      </c>
      <c r="B973" s="324" t="s">
        <v>473</v>
      </c>
      <c r="C973" s="316">
        <f ca="1">IFERROR(IF(TRUE,tqsn_2,'[4]1'!$A$1),0)</f>
        <v>0</v>
      </c>
      <c r="D973" s="317">
        <v>0</v>
      </c>
      <c r="E973" s="138">
        <v>0</v>
      </c>
      <c r="F973" s="318">
        <v>0</v>
      </c>
      <c r="G973" s="318">
        <v>0</v>
      </c>
      <c r="H973" s="313">
        <v>0</v>
      </c>
    </row>
    <row r="974" s="111" customFormat="1" ht="15" spans="1:8">
      <c r="A974" s="314" t="s">
        <v>474</v>
      </c>
      <c r="B974" s="324" t="s">
        <v>475</v>
      </c>
      <c r="C974" s="316">
        <f ca="1">IFERROR(IF(TRUE,tqsn_2,'[4]1'!$A$1),0)</f>
        <v>0</v>
      </c>
      <c r="D974" s="317">
        <v>0</v>
      </c>
      <c r="E974" s="138">
        <v>0</v>
      </c>
      <c r="F974" s="318">
        <v>0</v>
      </c>
      <c r="G974" s="318">
        <v>0</v>
      </c>
      <c r="H974" s="313">
        <v>0</v>
      </c>
    </row>
    <row r="975" s="111" customFormat="1" ht="15" spans="1:8">
      <c r="A975" s="314" t="s">
        <v>476</v>
      </c>
      <c r="B975" s="324" t="s">
        <v>477</v>
      </c>
      <c r="C975" s="316">
        <f ca="1">IFERROR(IF(TRUE,tqsn_2,'[4]1'!$A$1),0)</f>
        <v>0</v>
      </c>
      <c r="D975" s="317">
        <v>0</v>
      </c>
      <c r="E975" s="138">
        <v>0</v>
      </c>
      <c r="F975" s="318">
        <v>0</v>
      </c>
      <c r="G975" s="318">
        <v>0</v>
      </c>
      <c r="H975" s="313">
        <v>0</v>
      </c>
    </row>
    <row r="976" s="111" customFormat="1" ht="15" spans="1:8">
      <c r="A976" s="314" t="s">
        <v>2134</v>
      </c>
      <c r="B976" s="324" t="s">
        <v>544</v>
      </c>
      <c r="C976" s="316">
        <v>1397</v>
      </c>
      <c r="D976" s="317">
        <v>1466</v>
      </c>
      <c r="E976" s="138">
        <v>1357</v>
      </c>
      <c r="F976" s="318">
        <v>0.971367215461704</v>
      </c>
      <c r="G976" s="318">
        <v>0.925648021828104</v>
      </c>
      <c r="H976" s="313">
        <v>1357</v>
      </c>
    </row>
    <row r="977" s="111" customFormat="1" ht="15" spans="1:8">
      <c r="A977" s="314" t="s">
        <v>2135</v>
      </c>
      <c r="B977" s="324" t="s">
        <v>546</v>
      </c>
      <c r="C977" s="316">
        <f ca="1">IFERROR(IF(TRUE,tqsn_2,'[4]1'!$A$1),0)</f>
        <v>0</v>
      </c>
      <c r="D977" s="317">
        <v>0</v>
      </c>
      <c r="E977" s="138">
        <v>0</v>
      </c>
      <c r="F977" s="318">
        <v>0</v>
      </c>
      <c r="G977" s="318">
        <v>0</v>
      </c>
      <c r="H977" s="313">
        <v>0</v>
      </c>
    </row>
    <row r="978" s="111" customFormat="1" ht="15" spans="1:8">
      <c r="A978" s="314" t="s">
        <v>2136</v>
      </c>
      <c r="B978" s="324" t="s">
        <v>548</v>
      </c>
      <c r="C978" s="316">
        <f ca="1">IFERROR(IF(TRUE,tqsn_2,'[4]1'!$A$1),0)</f>
        <v>0</v>
      </c>
      <c r="D978" s="317">
        <v>0</v>
      </c>
      <c r="E978" s="138">
        <v>0</v>
      </c>
      <c r="F978" s="318">
        <v>0</v>
      </c>
      <c r="G978" s="318">
        <v>0</v>
      </c>
      <c r="H978" s="313">
        <v>0</v>
      </c>
    </row>
    <row r="979" s="111" customFormat="1" ht="15" spans="1:8">
      <c r="A979" s="314" t="s">
        <v>2137</v>
      </c>
      <c r="B979" s="324" t="s">
        <v>2138</v>
      </c>
      <c r="C979" s="316">
        <f ca="1">IFERROR(IF(TRUE,tqsn_2,'[4]1'!$A$1),0)</f>
        <v>0</v>
      </c>
      <c r="D979" s="317">
        <v>0</v>
      </c>
      <c r="E979" s="138">
        <v>0</v>
      </c>
      <c r="F979" s="318">
        <v>0</v>
      </c>
      <c r="G979" s="318">
        <v>0</v>
      </c>
      <c r="H979" s="313">
        <v>0</v>
      </c>
    </row>
    <row r="980" s="111" customFormat="1" ht="15" spans="1:8">
      <c r="A980" s="314" t="s">
        <v>2139</v>
      </c>
      <c r="B980" s="324" t="s">
        <v>2140</v>
      </c>
      <c r="C980" s="316">
        <f ca="1">IFERROR(IF(TRUE,tqsn_2,'[4]1'!$A$1),0)</f>
        <v>0</v>
      </c>
      <c r="D980" s="317">
        <v>0</v>
      </c>
      <c r="E980" s="138">
        <v>276</v>
      </c>
      <c r="F980" s="318">
        <v>0</v>
      </c>
      <c r="G980" s="318">
        <v>0</v>
      </c>
      <c r="H980" s="313">
        <v>276</v>
      </c>
    </row>
    <row r="981" s="111" customFormat="1" ht="15" spans="1:8">
      <c r="A981" s="314" t="s">
        <v>2141</v>
      </c>
      <c r="B981" s="324" t="s">
        <v>2142</v>
      </c>
      <c r="C981" s="316">
        <f ca="1">IFERROR(IF(TRUE,tqsn_2,'[4]1'!$A$1),0)</f>
        <v>0</v>
      </c>
      <c r="D981" s="317">
        <v>0</v>
      </c>
      <c r="E981" s="138">
        <v>0</v>
      </c>
      <c r="F981" s="318">
        <v>0</v>
      </c>
      <c r="G981" s="318">
        <v>0</v>
      </c>
      <c r="H981" s="313">
        <v>0</v>
      </c>
    </row>
    <row r="982" s="111" customFormat="1" ht="15" spans="1:8">
      <c r="A982" s="314" t="s">
        <v>2143</v>
      </c>
      <c r="B982" s="324" t="s">
        <v>2144</v>
      </c>
      <c r="C982" s="316">
        <f ca="1">IFERROR(IF(TRUE,tqsn_2,'[4]1'!$A$1),0)</f>
        <v>0</v>
      </c>
      <c r="D982" s="317">
        <v>0</v>
      </c>
      <c r="E982" s="138">
        <v>0</v>
      </c>
      <c r="F982" s="318">
        <v>0</v>
      </c>
      <c r="G982" s="318">
        <v>0</v>
      </c>
      <c r="H982" s="313">
        <v>0</v>
      </c>
    </row>
    <row r="983" s="111" customFormat="1" ht="15" spans="1:8">
      <c r="A983" s="314" t="s">
        <v>2145</v>
      </c>
      <c r="B983" s="324" t="s">
        <v>2146</v>
      </c>
      <c r="C983" s="316">
        <f ca="1">IFERROR(IF(TRUE,tqsn_2,'[4]1'!$A$1),0)</f>
        <v>0</v>
      </c>
      <c r="D983" s="317">
        <v>0</v>
      </c>
      <c r="E983" s="138">
        <v>0</v>
      </c>
      <c r="F983" s="318">
        <v>0</v>
      </c>
      <c r="G983" s="318">
        <v>0</v>
      </c>
      <c r="H983" s="313">
        <v>0</v>
      </c>
    </row>
    <row r="984" s="111" customFormat="1" ht="15" spans="1:8">
      <c r="A984" s="314" t="s">
        <v>2147</v>
      </c>
      <c r="B984" s="324" t="s">
        <v>2148</v>
      </c>
      <c r="C984" s="316">
        <f ca="1">IFERROR(IF(TRUE,tqsn_2,'[4]1'!$A$1),0)</f>
        <v>0</v>
      </c>
      <c r="D984" s="317">
        <v>0</v>
      </c>
      <c r="E984" s="138">
        <v>0</v>
      </c>
      <c r="F984" s="318">
        <v>0</v>
      </c>
      <c r="G984" s="318">
        <v>0</v>
      </c>
      <c r="H984" s="313">
        <v>0</v>
      </c>
    </row>
    <row r="985" s="111" customFormat="1" ht="15" spans="1:8">
      <c r="A985" s="314" t="s">
        <v>2149</v>
      </c>
      <c r="B985" s="324" t="s">
        <v>2150</v>
      </c>
      <c r="C985" s="316">
        <f ca="1">IFERROR(IF(TRUE,tqsn_2,'[4]1'!$A$1),0)</f>
        <v>0</v>
      </c>
      <c r="D985" s="317">
        <v>0</v>
      </c>
      <c r="E985" s="138">
        <v>0</v>
      </c>
      <c r="F985" s="318">
        <v>0</v>
      </c>
      <c r="G985" s="318">
        <v>0</v>
      </c>
      <c r="H985" s="313">
        <v>0</v>
      </c>
    </row>
    <row r="986" s="111" customFormat="1" ht="15" spans="1:8">
      <c r="A986" s="314" t="s">
        <v>2151</v>
      </c>
      <c r="B986" s="324" t="s">
        <v>2152</v>
      </c>
      <c r="C986" s="316">
        <f ca="1">IFERROR(IF(TRUE,tqsn_2,'[4]1'!$A$1),0)</f>
        <v>0</v>
      </c>
      <c r="D986" s="317">
        <v>0</v>
      </c>
      <c r="E986" s="138">
        <v>0</v>
      </c>
      <c r="F986" s="318">
        <v>0</v>
      </c>
      <c r="G986" s="318">
        <v>0</v>
      </c>
      <c r="H986" s="313">
        <v>0</v>
      </c>
    </row>
    <row r="987" s="111" customFormat="1" ht="15" spans="1:8">
      <c r="A987" s="314" t="s">
        <v>2153</v>
      </c>
      <c r="B987" s="324" t="s">
        <v>2154</v>
      </c>
      <c r="C987" s="316">
        <f ca="1">IFERROR(IF(TRUE,tqsn_2,'[4]1'!$A$1),0)</f>
        <v>0</v>
      </c>
      <c r="D987" s="317">
        <v>0</v>
      </c>
      <c r="E987" s="138">
        <v>0</v>
      </c>
      <c r="F987" s="318">
        <v>0</v>
      </c>
      <c r="G987" s="318">
        <v>0</v>
      </c>
      <c r="H987" s="313">
        <v>0</v>
      </c>
    </row>
    <row r="988" s="111" customFormat="1" ht="15" spans="1:8">
      <c r="A988" s="314" t="s">
        <v>2155</v>
      </c>
      <c r="B988" s="324" t="s">
        <v>2156</v>
      </c>
      <c r="C988" s="316">
        <f ca="1">IFERROR(IF(TRUE,tqsn_2,'[4]1'!$A$1),0)</f>
        <v>0</v>
      </c>
      <c r="D988" s="317">
        <v>0</v>
      </c>
      <c r="E988" s="138">
        <v>0</v>
      </c>
      <c r="F988" s="318">
        <v>0</v>
      </c>
      <c r="G988" s="318">
        <v>0</v>
      </c>
      <c r="H988" s="313">
        <v>0</v>
      </c>
    </row>
    <row r="989" s="111" customFormat="1" ht="15" spans="1:8">
      <c r="A989" s="314" t="s">
        <v>2157</v>
      </c>
      <c r="B989" s="324" t="s">
        <v>2158</v>
      </c>
      <c r="C989" s="316">
        <f ca="1">IFERROR(IF(TRUE,tqsn_2,'[4]1'!$A$1),0)</f>
        <v>0</v>
      </c>
      <c r="D989" s="317">
        <v>0</v>
      </c>
      <c r="E989" s="138">
        <v>0</v>
      </c>
      <c r="F989" s="318">
        <v>0</v>
      </c>
      <c r="G989" s="318">
        <v>0</v>
      </c>
      <c r="H989" s="313">
        <v>0</v>
      </c>
    </row>
    <row r="990" s="111" customFormat="1" ht="15" spans="1:8">
      <c r="A990" s="314" t="s">
        <v>2159</v>
      </c>
      <c r="B990" s="324" t="s">
        <v>2160</v>
      </c>
      <c r="C990" s="316">
        <f ca="1">IFERROR(IF(TRUE,tqsn_2,'[4]1'!$A$1),0)</f>
        <v>0</v>
      </c>
      <c r="D990" s="317">
        <v>0</v>
      </c>
      <c r="E990" s="138">
        <v>0</v>
      </c>
      <c r="F990" s="318">
        <v>0</v>
      </c>
      <c r="G990" s="318">
        <v>0</v>
      </c>
      <c r="H990" s="313">
        <v>0</v>
      </c>
    </row>
    <row r="991" s="111" customFormat="1" ht="15" spans="1:8">
      <c r="A991" s="314" t="s">
        <v>2161</v>
      </c>
      <c r="B991" s="324" t="s">
        <v>2162</v>
      </c>
      <c r="C991" s="316">
        <f ca="1">IFERROR(IF(TRUE,tqsn_2,'[4]1'!$A$1),0)</f>
        <v>0</v>
      </c>
      <c r="D991" s="317">
        <v>0</v>
      </c>
      <c r="E991" s="138">
        <v>0</v>
      </c>
      <c r="F991" s="318">
        <v>0</v>
      </c>
      <c r="G991" s="318">
        <v>0</v>
      </c>
      <c r="H991" s="313">
        <v>0</v>
      </c>
    </row>
    <row r="992" s="111" customFormat="1" ht="15" spans="1:8">
      <c r="A992" s="314" t="s">
        <v>2163</v>
      </c>
      <c r="B992" s="324" t="s">
        <v>2164</v>
      </c>
      <c r="C992" s="316">
        <f ca="1">IFERROR(IF(TRUE,tqsn_2,'[4]1'!$A$1),0)</f>
        <v>0</v>
      </c>
      <c r="D992" s="317">
        <v>0</v>
      </c>
      <c r="E992" s="138">
        <v>0</v>
      </c>
      <c r="F992" s="318">
        <v>0</v>
      </c>
      <c r="G992" s="318">
        <v>0</v>
      </c>
      <c r="H992" s="313">
        <v>0</v>
      </c>
    </row>
    <row r="993" s="111" customFormat="1" ht="15" spans="1:8">
      <c r="A993" s="314" t="s">
        <v>2165</v>
      </c>
      <c r="B993" s="324" t="s">
        <v>2166</v>
      </c>
      <c r="C993" s="316">
        <f ca="1">IFERROR(IF(TRUE,tqsn_2,'[4]1'!$A$1),0)</f>
        <v>0</v>
      </c>
      <c r="D993" s="317">
        <v>0</v>
      </c>
      <c r="E993" s="138">
        <v>0</v>
      </c>
      <c r="F993" s="318">
        <v>0</v>
      </c>
      <c r="G993" s="318">
        <v>0</v>
      </c>
      <c r="H993" s="313">
        <v>0</v>
      </c>
    </row>
    <row r="994" s="111" customFormat="1" ht="15" spans="1:8">
      <c r="A994" s="314" t="s">
        <v>2167</v>
      </c>
      <c r="B994" s="324" t="s">
        <v>2168</v>
      </c>
      <c r="C994" s="316">
        <f ca="1">IFERROR(IF(TRUE,tqsn_2,'[4]1'!$A$1),0)</f>
        <v>0</v>
      </c>
      <c r="D994" s="317">
        <v>0</v>
      </c>
      <c r="E994" s="138">
        <v>0</v>
      </c>
      <c r="F994" s="318">
        <v>0</v>
      </c>
      <c r="G994" s="318">
        <v>0</v>
      </c>
      <c r="H994" s="313">
        <v>0</v>
      </c>
    </row>
    <row r="995" s="111" customFormat="1" ht="15" spans="1:8">
      <c r="A995" s="314" t="s">
        <v>2169</v>
      </c>
      <c r="B995" s="324" t="s">
        <v>2170</v>
      </c>
      <c r="C995" s="316">
        <f ca="1">IFERROR(IF(TRUE,tqsn_2,'[4]1'!$A$1),0)</f>
        <v>0</v>
      </c>
      <c r="D995" s="317">
        <v>0</v>
      </c>
      <c r="E995" s="138">
        <v>0</v>
      </c>
      <c r="F995" s="318">
        <v>0</v>
      </c>
      <c r="G995" s="318">
        <v>0</v>
      </c>
      <c r="H995" s="313">
        <v>0</v>
      </c>
    </row>
    <row r="996" s="111" customFormat="1" ht="15" spans="1:8">
      <c r="A996" s="314" t="s">
        <v>2171</v>
      </c>
      <c r="B996" s="324" t="s">
        <v>2172</v>
      </c>
      <c r="C996" s="316">
        <f ca="1">IFERROR(IF(TRUE,tqsn_2,'[4]1'!$A$1),0)</f>
        <v>0</v>
      </c>
      <c r="D996" s="317">
        <v>0</v>
      </c>
      <c r="E996" s="138">
        <v>0</v>
      </c>
      <c r="F996" s="318">
        <v>0</v>
      </c>
      <c r="G996" s="318">
        <v>0</v>
      </c>
      <c r="H996" s="313">
        <v>0</v>
      </c>
    </row>
    <row r="997" s="111" customFormat="1" ht="15" spans="1:8">
      <c r="A997" s="314" t="s">
        <v>2173</v>
      </c>
      <c r="B997" s="324" t="s">
        <v>2174</v>
      </c>
      <c r="C997" s="316">
        <f ca="1">IFERROR(IF(TRUE,tqsn_2,'[4]1'!$A$1),0)</f>
        <v>0</v>
      </c>
      <c r="D997" s="317">
        <v>0</v>
      </c>
      <c r="E997" s="138">
        <v>0</v>
      </c>
      <c r="F997" s="318">
        <v>0</v>
      </c>
      <c r="G997" s="318">
        <v>0</v>
      </c>
      <c r="H997" s="313">
        <v>0</v>
      </c>
    </row>
    <row r="998" s="111" customFormat="1" ht="15" spans="1:8">
      <c r="A998" s="314" t="s">
        <v>2175</v>
      </c>
      <c r="B998" s="324" t="s">
        <v>2176</v>
      </c>
      <c r="C998" s="316">
        <f ca="1">IFERROR(IF(TRUE,tqsn_2,'[4]1'!$A$1),0)</f>
        <v>0</v>
      </c>
      <c r="D998" s="317">
        <v>0</v>
      </c>
      <c r="E998" s="138">
        <v>0</v>
      </c>
      <c r="F998" s="318">
        <v>0</v>
      </c>
      <c r="G998" s="318">
        <v>0</v>
      </c>
      <c r="H998" s="313">
        <v>0</v>
      </c>
    </row>
    <row r="999" s="111" customFormat="1" ht="15" spans="1:8">
      <c r="A999" s="314" t="s">
        <v>2177</v>
      </c>
      <c r="B999" s="324" t="s">
        <v>2178</v>
      </c>
      <c r="C999" s="316">
        <f ca="1">IFERROR(IF(TRUE,tqsn_2,'[4]1'!$A$1),0)</f>
        <v>0</v>
      </c>
      <c r="D999" s="317">
        <v>0</v>
      </c>
      <c r="E999" s="138">
        <v>0</v>
      </c>
      <c r="F999" s="318">
        <v>0</v>
      </c>
      <c r="G999" s="318">
        <v>0</v>
      </c>
      <c r="H999" s="313">
        <v>0</v>
      </c>
    </row>
    <row r="1000" s="111" customFormat="1" ht="15" spans="1:8">
      <c r="A1000" s="314" t="s">
        <v>2179</v>
      </c>
      <c r="B1000" s="324" t="s">
        <v>550</v>
      </c>
      <c r="C1000" s="316">
        <v>773</v>
      </c>
      <c r="D1000" s="317">
        <v>766</v>
      </c>
      <c r="E1000" s="138">
        <v>898</v>
      </c>
      <c r="F1000" s="318">
        <v>1.16170763260026</v>
      </c>
      <c r="G1000" s="318">
        <v>1.17232375979112</v>
      </c>
      <c r="H1000" s="313">
        <v>898</v>
      </c>
    </row>
    <row r="1001" s="111" customFormat="1" ht="15" spans="1:8">
      <c r="A1001" s="314" t="s">
        <v>2180</v>
      </c>
      <c r="B1001" s="324" t="s">
        <v>2181</v>
      </c>
      <c r="C1001" s="316">
        <v>2969</v>
      </c>
      <c r="D1001" s="317">
        <v>6065</v>
      </c>
      <c r="E1001" s="138">
        <v>4834</v>
      </c>
      <c r="F1001" s="318">
        <v>1.62815762883126</v>
      </c>
      <c r="G1001" s="318">
        <v>0.797032151690025</v>
      </c>
      <c r="H1001" s="313">
        <v>4834</v>
      </c>
    </row>
    <row r="1002" s="111" customFormat="1" ht="15" spans="1:8">
      <c r="A1002" s="314" t="s">
        <v>2182</v>
      </c>
      <c r="B1002" s="324" t="s">
        <v>544</v>
      </c>
      <c r="C1002" s="316">
        <f ca="1">IFERROR(IF(TRUE,tqsn_2,'[4]1'!$A$1),0)</f>
        <v>0</v>
      </c>
      <c r="D1002" s="317">
        <v>0</v>
      </c>
      <c r="E1002" s="138">
        <v>0</v>
      </c>
      <c r="F1002" s="318">
        <v>0</v>
      </c>
      <c r="G1002" s="318">
        <v>0</v>
      </c>
      <c r="H1002" s="313">
        <v>0</v>
      </c>
    </row>
    <row r="1003" s="111" customFormat="1" ht="15" spans="1:8">
      <c r="A1003" s="314" t="s">
        <v>2183</v>
      </c>
      <c r="B1003" s="324" t="s">
        <v>546</v>
      </c>
      <c r="C1003" s="316">
        <f ca="1">IFERROR(IF(TRUE,tqsn_2,'[4]1'!$A$1),0)</f>
        <v>0</v>
      </c>
      <c r="D1003" s="317">
        <v>0</v>
      </c>
      <c r="E1003" s="138">
        <v>0</v>
      </c>
      <c r="F1003" s="318">
        <v>0</v>
      </c>
      <c r="G1003" s="318">
        <v>0</v>
      </c>
      <c r="H1003" s="313">
        <v>0</v>
      </c>
    </row>
    <row r="1004" s="111" customFormat="1" ht="15" spans="1:8">
      <c r="A1004" s="314" t="s">
        <v>2184</v>
      </c>
      <c r="B1004" s="324" t="s">
        <v>548</v>
      </c>
      <c r="C1004" s="316">
        <f ca="1">IFERROR(IF(TRUE,tqsn_2,'[4]1'!$A$1),0)</f>
        <v>0</v>
      </c>
      <c r="D1004" s="317">
        <v>0</v>
      </c>
      <c r="E1004" s="138">
        <v>0</v>
      </c>
      <c r="F1004" s="318">
        <v>0</v>
      </c>
      <c r="G1004" s="318">
        <v>0</v>
      </c>
      <c r="H1004" s="313">
        <v>0</v>
      </c>
    </row>
    <row r="1005" s="111" customFormat="1" ht="15" spans="1:8">
      <c r="A1005" s="314" t="s">
        <v>2185</v>
      </c>
      <c r="B1005" s="324" t="s">
        <v>2186</v>
      </c>
      <c r="C1005" s="316">
        <f ca="1">IFERROR(IF(TRUE,tqsn_2,'[4]1'!$A$1),0)</f>
        <v>0</v>
      </c>
      <c r="D1005" s="317">
        <v>0</v>
      </c>
      <c r="E1005" s="138">
        <v>0</v>
      </c>
      <c r="F1005" s="318">
        <v>0</v>
      </c>
      <c r="G1005" s="318">
        <v>0</v>
      </c>
      <c r="H1005" s="313">
        <v>0</v>
      </c>
    </row>
    <row r="1006" s="111" customFormat="1" ht="15" spans="1:8">
      <c r="A1006" s="314" t="s">
        <v>2187</v>
      </c>
      <c r="B1006" s="324" t="s">
        <v>2188</v>
      </c>
      <c r="C1006" s="316">
        <f ca="1">IFERROR(IF(TRUE,tqsn_2,'[4]1'!$A$1),0)</f>
        <v>0</v>
      </c>
      <c r="D1006" s="317">
        <v>0</v>
      </c>
      <c r="E1006" s="138">
        <v>0</v>
      </c>
      <c r="F1006" s="318">
        <v>0</v>
      </c>
      <c r="G1006" s="318">
        <v>0</v>
      </c>
      <c r="H1006" s="313">
        <v>0</v>
      </c>
    </row>
    <row r="1007" s="111" customFormat="1" ht="15" spans="1:8">
      <c r="A1007" s="314" t="s">
        <v>2189</v>
      </c>
      <c r="B1007" s="324" t="s">
        <v>2190</v>
      </c>
      <c r="C1007" s="316">
        <f ca="1">IFERROR(IF(TRUE,tqsn_2,'[4]1'!$A$1),0)</f>
        <v>0</v>
      </c>
      <c r="D1007" s="317">
        <v>0</v>
      </c>
      <c r="E1007" s="138">
        <v>0</v>
      </c>
      <c r="F1007" s="318">
        <v>0</v>
      </c>
      <c r="G1007" s="318">
        <v>0</v>
      </c>
      <c r="H1007" s="313">
        <v>0</v>
      </c>
    </row>
    <row r="1008" s="111" customFormat="1" ht="15" spans="1:8">
      <c r="A1008" s="314" t="s">
        <v>2191</v>
      </c>
      <c r="B1008" s="324" t="s">
        <v>2192</v>
      </c>
      <c r="C1008" s="316">
        <f ca="1">IFERROR(IF(TRUE,tqsn_2,'[4]1'!$A$1),0)</f>
        <v>0</v>
      </c>
      <c r="D1008" s="317">
        <v>0</v>
      </c>
      <c r="E1008" s="138">
        <v>0</v>
      </c>
      <c r="F1008" s="318">
        <v>0</v>
      </c>
      <c r="G1008" s="318">
        <v>0</v>
      </c>
      <c r="H1008" s="313">
        <v>0</v>
      </c>
    </row>
    <row r="1009" s="111" customFormat="1" ht="15" spans="1:8">
      <c r="A1009" s="314" t="s">
        <v>2193</v>
      </c>
      <c r="B1009" s="324" t="s">
        <v>2194</v>
      </c>
      <c r="C1009" s="316">
        <v>38</v>
      </c>
      <c r="D1009" s="317">
        <v>64</v>
      </c>
      <c r="E1009" s="138">
        <v>0</v>
      </c>
      <c r="F1009" s="318">
        <v>0</v>
      </c>
      <c r="G1009" s="318">
        <v>0</v>
      </c>
      <c r="H1009" s="313">
        <v>0</v>
      </c>
    </row>
    <row r="1010" s="111" customFormat="1" ht="15" spans="1:8">
      <c r="A1010" s="314" t="s">
        <v>2195</v>
      </c>
      <c r="B1010" s="324" t="s">
        <v>2196</v>
      </c>
      <c r="C1010" s="316">
        <f ca="1">IFERROR(IF(TRUE,tqsn_2,'[4]1'!$A$1),0)</f>
        <v>0</v>
      </c>
      <c r="D1010" s="317">
        <v>0</v>
      </c>
      <c r="E1010" s="138">
        <v>0</v>
      </c>
      <c r="F1010" s="318">
        <v>0</v>
      </c>
      <c r="G1010" s="318">
        <v>0</v>
      </c>
      <c r="H1010" s="313">
        <v>0</v>
      </c>
    </row>
    <row r="1011" s="111" customFormat="1" ht="15" spans="1:8">
      <c r="A1011" s="314" t="s">
        <v>2197</v>
      </c>
      <c r="B1011" s="324" t="s">
        <v>2198</v>
      </c>
      <c r="C1011" s="316">
        <f ca="1">IFERROR(IF(TRUE,tqsn_2,'[4]1'!$A$1),0)</f>
        <v>0</v>
      </c>
      <c r="D1011" s="317">
        <v>0</v>
      </c>
      <c r="E1011" s="138">
        <v>0</v>
      </c>
      <c r="F1011" s="318">
        <v>0</v>
      </c>
      <c r="G1011" s="318">
        <v>0</v>
      </c>
      <c r="H1011" s="313">
        <v>0</v>
      </c>
    </row>
    <row r="1012" s="111" customFormat="1" ht="15" spans="1:8">
      <c r="A1012" s="314" t="s">
        <v>2199</v>
      </c>
      <c r="B1012" s="324" t="s">
        <v>2200</v>
      </c>
      <c r="C1012" s="316">
        <f ca="1">IFERROR(IF(TRUE,tqsn_2,'[4]1'!$A$1),0)</f>
        <v>0</v>
      </c>
      <c r="D1012" s="317">
        <v>0</v>
      </c>
      <c r="E1012" s="138">
        <v>0</v>
      </c>
      <c r="F1012" s="318">
        <v>0</v>
      </c>
      <c r="G1012" s="318">
        <v>0</v>
      </c>
      <c r="H1012" s="313">
        <v>0</v>
      </c>
    </row>
    <row r="1013" s="111" customFormat="1" ht="15" spans="1:8">
      <c r="A1013" s="314" t="s">
        <v>2201</v>
      </c>
      <c r="B1013" s="324" t="s">
        <v>2202</v>
      </c>
      <c r="C1013" s="316">
        <f ca="1">IFERROR(IF(TRUE,tqsn_2,'[4]1'!$A$1),0)</f>
        <v>0</v>
      </c>
      <c r="D1013" s="317">
        <v>0</v>
      </c>
      <c r="E1013" s="138">
        <v>0</v>
      </c>
      <c r="F1013" s="318">
        <v>0</v>
      </c>
      <c r="G1013" s="318">
        <v>0</v>
      </c>
      <c r="H1013" s="313">
        <v>0</v>
      </c>
    </row>
    <row r="1014" s="111" customFormat="1" ht="15" spans="1:8">
      <c r="A1014" s="314" t="s">
        <v>2203</v>
      </c>
      <c r="B1014" s="324" t="s">
        <v>2204</v>
      </c>
      <c r="C1014" s="316">
        <f ca="1">IFERROR(IF(TRUE,tqsn_2,'[4]1'!$A$1),0)</f>
        <v>0</v>
      </c>
      <c r="D1014" s="317">
        <v>0</v>
      </c>
      <c r="E1014" s="138">
        <v>0</v>
      </c>
      <c r="F1014" s="318">
        <v>0</v>
      </c>
      <c r="G1014" s="318">
        <v>0</v>
      </c>
      <c r="H1014" s="313">
        <v>0</v>
      </c>
    </row>
    <row r="1015" s="111" customFormat="1" ht="15" spans="1:8">
      <c r="A1015" s="314" t="s">
        <v>2205</v>
      </c>
      <c r="B1015" s="324" t="s">
        <v>2206</v>
      </c>
      <c r="C1015" s="316">
        <f ca="1">IFERROR(IF(TRUE,tqsn_2,'[4]1'!$A$1),0)</f>
        <v>0</v>
      </c>
      <c r="D1015" s="317">
        <v>0</v>
      </c>
      <c r="E1015" s="138">
        <v>71</v>
      </c>
      <c r="F1015" s="318">
        <v>0</v>
      </c>
      <c r="G1015" s="318">
        <v>0</v>
      </c>
      <c r="H1015" s="313">
        <v>71</v>
      </c>
    </row>
    <row r="1016" s="111" customFormat="1" ht="15" spans="1:8">
      <c r="A1016" s="314" t="s">
        <v>2207</v>
      </c>
      <c r="B1016" s="324" t="s">
        <v>485</v>
      </c>
      <c r="C1016" s="316">
        <f ca="1">IFERROR(IF(TRUE,tqsn_2,'[4]1'!$A$1),0)</f>
        <v>0</v>
      </c>
      <c r="D1016" s="317">
        <v>0</v>
      </c>
      <c r="E1016" s="138">
        <v>0</v>
      </c>
      <c r="F1016" s="318">
        <v>0</v>
      </c>
      <c r="G1016" s="318">
        <v>0</v>
      </c>
      <c r="H1016" s="313">
        <v>0</v>
      </c>
    </row>
    <row r="1017" s="111" customFormat="1" ht="15" spans="1:8">
      <c r="A1017" s="314" t="s">
        <v>2208</v>
      </c>
      <c r="B1017" s="324" t="s">
        <v>2209</v>
      </c>
      <c r="C1017" s="316">
        <f ca="1">IFERROR(IF(TRUE,tqsn_2,'[4]1'!$A$1),0)</f>
        <v>0</v>
      </c>
      <c r="D1017" s="317">
        <v>0</v>
      </c>
      <c r="E1017" s="138">
        <v>0</v>
      </c>
      <c r="F1017" s="318">
        <v>0</v>
      </c>
      <c r="G1017" s="318">
        <v>0</v>
      </c>
      <c r="H1017" s="313">
        <v>0</v>
      </c>
    </row>
    <row r="1018" s="111" customFormat="1" ht="15" spans="1:8">
      <c r="A1018" s="314" t="s">
        <v>2210</v>
      </c>
      <c r="B1018" s="324" t="s">
        <v>2211</v>
      </c>
      <c r="C1018" s="316">
        <f ca="1">IFERROR(IF(TRUE,tqsn_2,'[4]1'!$A$1),0)</f>
        <v>0</v>
      </c>
      <c r="D1018" s="317">
        <v>280</v>
      </c>
      <c r="E1018" s="138">
        <v>0</v>
      </c>
      <c r="F1018" s="318">
        <v>0</v>
      </c>
      <c r="G1018" s="318">
        <v>0</v>
      </c>
      <c r="H1018" s="313">
        <v>0</v>
      </c>
    </row>
    <row r="1019" s="111" customFormat="1" ht="15" spans="1:8">
      <c r="A1019" s="314" t="s">
        <v>2212</v>
      </c>
      <c r="B1019" s="324" t="s">
        <v>2213</v>
      </c>
      <c r="C1019" s="316">
        <f ca="1">IFERROR(IF(TRUE,tqsn_2,'[4]1'!$A$1),0)</f>
        <v>0</v>
      </c>
      <c r="D1019" s="317">
        <v>0</v>
      </c>
      <c r="E1019" s="138">
        <v>0</v>
      </c>
      <c r="F1019" s="318">
        <v>0</v>
      </c>
      <c r="G1019" s="318">
        <v>0</v>
      </c>
      <c r="H1019" s="313">
        <v>0</v>
      </c>
    </row>
    <row r="1020" s="111" customFormat="1" ht="15" spans="1:8">
      <c r="A1020" s="314" t="s">
        <v>2214</v>
      </c>
      <c r="B1020" s="324" t="s">
        <v>2215</v>
      </c>
      <c r="C1020" s="316">
        <v>849</v>
      </c>
      <c r="D1020" s="317">
        <v>1057</v>
      </c>
      <c r="E1020" s="138">
        <v>1893</v>
      </c>
      <c r="F1020" s="318">
        <v>2.22968197879859</v>
      </c>
      <c r="G1020" s="318">
        <v>1.79091769157994</v>
      </c>
      <c r="H1020" s="313">
        <v>1893</v>
      </c>
    </row>
    <row r="1021" s="111" customFormat="1" ht="15" spans="1:8">
      <c r="A1021" s="314" t="s">
        <v>2216</v>
      </c>
      <c r="B1021" s="324" t="s">
        <v>2217</v>
      </c>
      <c r="C1021" s="316">
        <v>247</v>
      </c>
      <c r="D1021" s="317">
        <v>1760</v>
      </c>
      <c r="E1021" s="138">
        <v>0</v>
      </c>
      <c r="F1021" s="318">
        <v>0</v>
      </c>
      <c r="G1021" s="318">
        <v>0</v>
      </c>
      <c r="H1021" s="313">
        <v>0</v>
      </c>
    </row>
    <row r="1022" s="111" customFormat="1" ht="15" spans="1:8">
      <c r="A1022" s="314" t="s">
        <v>2218</v>
      </c>
      <c r="B1022" s="324" t="s">
        <v>2219</v>
      </c>
      <c r="C1022" s="316">
        <f ca="1">IFERROR(IF(TRUE,tqsn_2,'[4]1'!$A$1),0)</f>
        <v>0</v>
      </c>
      <c r="D1022" s="317">
        <v>0</v>
      </c>
      <c r="E1022" s="138">
        <v>0</v>
      </c>
      <c r="F1022" s="318">
        <v>0</v>
      </c>
      <c r="G1022" s="318">
        <v>0</v>
      </c>
      <c r="H1022" s="313">
        <v>0</v>
      </c>
    </row>
    <row r="1023" s="111" customFormat="1" ht="15" spans="1:8">
      <c r="A1023" s="314" t="s">
        <v>2220</v>
      </c>
      <c r="B1023" s="324" t="s">
        <v>2221</v>
      </c>
      <c r="C1023" s="316">
        <f ca="1">IFERROR(IF(TRUE,tqsn_2,'[4]1'!$A$1),0)</f>
        <v>0</v>
      </c>
      <c r="D1023" s="317">
        <v>0</v>
      </c>
      <c r="E1023" s="138">
        <v>0</v>
      </c>
      <c r="F1023" s="318">
        <v>0</v>
      </c>
      <c r="G1023" s="318">
        <v>0</v>
      </c>
      <c r="H1023" s="313">
        <v>0</v>
      </c>
    </row>
    <row r="1024" s="111" customFormat="1" ht="15" spans="1:8">
      <c r="A1024" s="314" t="s">
        <v>2222</v>
      </c>
      <c r="B1024" s="324" t="s">
        <v>2223</v>
      </c>
      <c r="C1024" s="316">
        <f ca="1">IFERROR(IF(TRUE,tqsn_2,'[4]1'!$A$1),0)</f>
        <v>0</v>
      </c>
      <c r="D1024" s="317">
        <v>0</v>
      </c>
      <c r="E1024" s="138">
        <v>0</v>
      </c>
      <c r="F1024" s="318">
        <v>0</v>
      </c>
      <c r="G1024" s="318">
        <v>0</v>
      </c>
      <c r="H1024" s="313">
        <v>0</v>
      </c>
    </row>
    <row r="1025" s="111" customFormat="1" ht="15" spans="1:8">
      <c r="A1025" s="314" t="s">
        <v>2224</v>
      </c>
      <c r="B1025" s="324" t="s">
        <v>2225</v>
      </c>
      <c r="C1025" s="316">
        <v>8824</v>
      </c>
      <c r="D1025" s="317">
        <v>4778</v>
      </c>
      <c r="E1025" s="138">
        <v>9730</v>
      </c>
      <c r="F1025" s="318">
        <v>1.10267452402539</v>
      </c>
      <c r="G1025" s="318">
        <v>2.03641691084136</v>
      </c>
      <c r="H1025" s="313">
        <v>9730</v>
      </c>
    </row>
    <row r="1026" s="111" customFormat="1" ht="15" spans="1:8">
      <c r="A1026" s="314" t="s">
        <v>2226</v>
      </c>
      <c r="B1026" s="324" t="s">
        <v>2227</v>
      </c>
      <c r="C1026" s="316">
        <f ca="1">IFERROR(IF(TRUE,tqsn_2,'[4]1'!$A$1),0)</f>
        <v>0</v>
      </c>
      <c r="D1026" s="317">
        <v>0</v>
      </c>
      <c r="E1026" s="138">
        <v>0</v>
      </c>
      <c r="F1026" s="318">
        <v>0</v>
      </c>
      <c r="G1026" s="318">
        <v>0</v>
      </c>
      <c r="H1026" s="313">
        <v>0</v>
      </c>
    </row>
    <row r="1027" s="111" customFormat="1" ht="15" spans="1:8">
      <c r="A1027" s="314" t="s">
        <v>2228</v>
      </c>
      <c r="B1027" s="324" t="s">
        <v>2229</v>
      </c>
      <c r="C1027" s="316">
        <f ca="1">IFERROR(IF(TRUE,tqsn_2,'[4]1'!$A$1),0)</f>
        <v>0</v>
      </c>
      <c r="D1027" s="317">
        <v>0</v>
      </c>
      <c r="E1027" s="138">
        <v>0</v>
      </c>
      <c r="F1027" s="318">
        <v>0</v>
      </c>
      <c r="G1027" s="318">
        <v>0</v>
      </c>
      <c r="H1027" s="313">
        <v>0</v>
      </c>
    </row>
    <row r="1028" s="111" customFormat="1" ht="15" spans="1:8">
      <c r="A1028" s="314" t="s">
        <v>2230</v>
      </c>
      <c r="B1028" s="324" t="s">
        <v>2231</v>
      </c>
      <c r="C1028" s="316">
        <f ca="1">IFERROR(IF(TRUE,tqsn_2,'[4]1'!$A$1),0)</f>
        <v>0</v>
      </c>
      <c r="D1028" s="317">
        <v>0</v>
      </c>
      <c r="E1028" s="138">
        <v>0</v>
      </c>
      <c r="F1028" s="318">
        <v>0</v>
      </c>
      <c r="G1028" s="318">
        <v>0</v>
      </c>
      <c r="H1028" s="313">
        <v>0</v>
      </c>
    </row>
    <row r="1029" s="111" customFormat="1" ht="15" spans="1:8">
      <c r="A1029" s="314" t="s">
        <v>2232</v>
      </c>
      <c r="B1029" s="324" t="s">
        <v>2233</v>
      </c>
      <c r="C1029" s="316">
        <f ca="1">IFERROR(IF(TRUE,tqsn_2,'[4]1'!$A$1),0)</f>
        <v>0</v>
      </c>
      <c r="D1029" s="317">
        <v>0</v>
      </c>
      <c r="E1029" s="138">
        <v>0</v>
      </c>
      <c r="F1029" s="318">
        <v>0</v>
      </c>
      <c r="G1029" s="318">
        <v>0</v>
      </c>
      <c r="H1029" s="313">
        <v>0</v>
      </c>
    </row>
    <row r="1030" s="111" customFormat="1" ht="15" spans="1:8">
      <c r="A1030" s="314" t="s">
        <v>2234</v>
      </c>
      <c r="B1030" s="324" t="s">
        <v>2235</v>
      </c>
      <c r="C1030" s="316">
        <f ca="1">IFERROR(IF(TRUE,tqsn_2,'[4]1'!$A$1),0)</f>
        <v>0</v>
      </c>
      <c r="D1030" s="317">
        <v>0</v>
      </c>
      <c r="E1030" s="138">
        <v>0</v>
      </c>
      <c r="F1030" s="318">
        <v>0</v>
      </c>
      <c r="G1030" s="318">
        <v>0</v>
      </c>
      <c r="H1030" s="313">
        <v>0</v>
      </c>
    </row>
    <row r="1031" s="111" customFormat="1" ht="15" spans="1:8">
      <c r="A1031" s="314" t="s">
        <v>2236</v>
      </c>
      <c r="B1031" s="324" t="s">
        <v>544</v>
      </c>
      <c r="C1031" s="316">
        <v>85</v>
      </c>
      <c r="D1031" s="317">
        <v>77</v>
      </c>
      <c r="E1031" s="138">
        <v>104</v>
      </c>
      <c r="F1031" s="318">
        <v>1.22352941176471</v>
      </c>
      <c r="G1031" s="318">
        <v>1.35064935064935</v>
      </c>
      <c r="H1031" s="313">
        <v>104</v>
      </c>
    </row>
    <row r="1032" s="111" customFormat="1" ht="15" spans="1:8">
      <c r="A1032" s="314" t="s">
        <v>2237</v>
      </c>
      <c r="B1032" s="324" t="s">
        <v>546</v>
      </c>
      <c r="C1032" s="316">
        <v>71</v>
      </c>
      <c r="D1032" s="317"/>
      <c r="E1032" s="138">
        <v>8</v>
      </c>
      <c r="F1032" s="318">
        <v>0.112676056338028</v>
      </c>
      <c r="G1032" s="318">
        <v>0</v>
      </c>
      <c r="H1032" s="313">
        <v>8</v>
      </c>
    </row>
    <row r="1033" s="111" customFormat="1" ht="15" spans="1:8">
      <c r="A1033" s="314" t="s">
        <v>2238</v>
      </c>
      <c r="B1033" s="324" t="s">
        <v>548</v>
      </c>
      <c r="C1033" s="316">
        <f ca="1">IFERROR(IF(TRUE,tqsn_2,'[4]1'!$A$1),0)</f>
        <v>0</v>
      </c>
      <c r="D1033" s="317">
        <v>0</v>
      </c>
      <c r="E1033" s="138">
        <v>0</v>
      </c>
      <c r="F1033" s="318">
        <v>0</v>
      </c>
      <c r="G1033" s="318">
        <v>0</v>
      </c>
      <c r="H1033" s="313">
        <v>0</v>
      </c>
    </row>
    <row r="1034" s="111" customFormat="1" ht="15" spans="1:8">
      <c r="A1034" s="314" t="s">
        <v>2239</v>
      </c>
      <c r="B1034" s="324" t="s">
        <v>2240</v>
      </c>
      <c r="C1034" s="316">
        <f ca="1">IFERROR(IF(TRUE,tqsn_2,'[4]1'!$A$1),0)</f>
        <v>0</v>
      </c>
      <c r="D1034" s="317">
        <v>0</v>
      </c>
      <c r="E1034" s="138">
        <v>0</v>
      </c>
      <c r="F1034" s="318">
        <v>0</v>
      </c>
      <c r="G1034" s="318">
        <v>0</v>
      </c>
      <c r="H1034" s="313">
        <v>0</v>
      </c>
    </row>
    <row r="1035" s="111" customFormat="1" ht="15" spans="1:8">
      <c r="A1035" s="314" t="s">
        <v>2241</v>
      </c>
      <c r="B1035" s="324" t="s">
        <v>2242</v>
      </c>
      <c r="C1035" s="316">
        <f ca="1">IFERROR(IF(TRUE,tqsn_2,'[4]1'!$A$1),0)</f>
        <v>0</v>
      </c>
      <c r="D1035" s="317">
        <v>0</v>
      </c>
      <c r="E1035" s="138">
        <v>0</v>
      </c>
      <c r="F1035" s="318">
        <v>0</v>
      </c>
      <c r="G1035" s="318">
        <v>0</v>
      </c>
      <c r="H1035" s="313">
        <v>0</v>
      </c>
    </row>
    <row r="1036" s="111" customFormat="1" ht="15" spans="1:8">
      <c r="A1036" s="314" t="s">
        <v>2243</v>
      </c>
      <c r="B1036" s="324" t="s">
        <v>2244</v>
      </c>
      <c r="C1036" s="316">
        <f ca="1">IFERROR(IF(TRUE,tqsn_2,'[4]1'!$A$1),0)</f>
        <v>0</v>
      </c>
      <c r="D1036" s="317">
        <v>0</v>
      </c>
      <c r="E1036" s="138">
        <v>0</v>
      </c>
      <c r="F1036" s="318">
        <v>0</v>
      </c>
      <c r="G1036" s="318">
        <v>0</v>
      </c>
      <c r="H1036" s="313">
        <v>0</v>
      </c>
    </row>
    <row r="1037" s="111" customFormat="1" ht="15" spans="1:8">
      <c r="A1037" s="314" t="s">
        <v>2245</v>
      </c>
      <c r="B1037" s="324" t="s">
        <v>2246</v>
      </c>
      <c r="C1037" s="316">
        <f ca="1">IFERROR(IF(TRUE,tqsn_2,'[4]1'!$A$1),0)</f>
        <v>0</v>
      </c>
      <c r="D1037" s="317">
        <v>0</v>
      </c>
      <c r="E1037" s="138">
        <v>0</v>
      </c>
      <c r="F1037" s="318">
        <v>0</v>
      </c>
      <c r="G1037" s="318">
        <v>0</v>
      </c>
      <c r="H1037" s="313">
        <v>0</v>
      </c>
    </row>
    <row r="1038" s="111" customFormat="1" ht="15" spans="1:8">
      <c r="A1038" s="314" t="s">
        <v>2247</v>
      </c>
      <c r="B1038" s="324" t="s">
        <v>2248</v>
      </c>
      <c r="C1038" s="316">
        <f ca="1">IFERROR(IF(TRUE,tqsn_2,'[4]1'!$A$1),0)</f>
        <v>0</v>
      </c>
      <c r="D1038" s="317">
        <v>0</v>
      </c>
      <c r="E1038" s="138">
        <v>0</v>
      </c>
      <c r="F1038" s="318">
        <v>0</v>
      </c>
      <c r="G1038" s="318">
        <v>0</v>
      </c>
      <c r="H1038" s="313">
        <v>0</v>
      </c>
    </row>
    <row r="1039" s="111" customFormat="1" ht="15" spans="1:8">
      <c r="A1039" s="314" t="s">
        <v>2249</v>
      </c>
      <c r="B1039" s="324" t="s">
        <v>2250</v>
      </c>
      <c r="C1039" s="316">
        <f ca="1">IFERROR(IF(TRUE,tqsn_2,'[4]1'!$A$1),0)</f>
        <v>0</v>
      </c>
      <c r="D1039" s="317">
        <v>0</v>
      </c>
      <c r="E1039" s="138">
        <v>0</v>
      </c>
      <c r="F1039" s="318">
        <v>0</v>
      </c>
      <c r="G1039" s="318">
        <v>0</v>
      </c>
      <c r="H1039" s="313">
        <v>0</v>
      </c>
    </row>
    <row r="1040" s="111" customFormat="1" ht="15" spans="1:8">
      <c r="A1040" s="314" t="s">
        <v>2251</v>
      </c>
      <c r="B1040" s="324" t="s">
        <v>2252</v>
      </c>
      <c r="C1040" s="316">
        <f ca="1">IFERROR(IF(TRUE,tqsn_2,'[4]1'!$A$1),0)</f>
        <v>0</v>
      </c>
      <c r="D1040" s="317">
        <v>0</v>
      </c>
      <c r="E1040" s="138">
        <v>0</v>
      </c>
      <c r="F1040" s="318">
        <v>0</v>
      </c>
      <c r="G1040" s="318">
        <v>0</v>
      </c>
      <c r="H1040" s="313">
        <v>0</v>
      </c>
    </row>
    <row r="1041" s="111" customFormat="1" ht="15" spans="1:8">
      <c r="A1041" s="314" t="s">
        <v>2253</v>
      </c>
      <c r="B1041" s="324" t="s">
        <v>2254</v>
      </c>
      <c r="C1041" s="316">
        <f ca="1">IFERROR(IF(TRUE,tqsn_2,'[4]1'!$A$1),0)</f>
        <v>0</v>
      </c>
      <c r="D1041" s="317">
        <v>0</v>
      </c>
      <c r="E1041" s="138">
        <v>0</v>
      </c>
      <c r="F1041" s="318">
        <v>0</v>
      </c>
      <c r="G1041" s="318">
        <v>0</v>
      </c>
      <c r="H1041" s="313">
        <v>0</v>
      </c>
    </row>
    <row r="1042" s="111" customFormat="1" ht="15" spans="1:8">
      <c r="A1042" s="314" t="s">
        <v>2255</v>
      </c>
      <c r="B1042" s="324" t="s">
        <v>2256</v>
      </c>
      <c r="C1042" s="316">
        <f ca="1">IFERROR(IF(TRUE,tqsn_2,'[4]1'!$A$1),0)</f>
        <v>0</v>
      </c>
      <c r="D1042" s="317">
        <v>0</v>
      </c>
      <c r="E1042" s="138">
        <v>0</v>
      </c>
      <c r="F1042" s="318">
        <v>0</v>
      </c>
      <c r="G1042" s="318">
        <v>0</v>
      </c>
      <c r="H1042" s="313">
        <v>0</v>
      </c>
    </row>
    <row r="1043" s="111" customFormat="1" ht="15" spans="1:8">
      <c r="A1043" s="314" t="s">
        <v>2257</v>
      </c>
      <c r="B1043" s="324" t="s">
        <v>2258</v>
      </c>
      <c r="C1043" s="316">
        <f ca="1">IFERROR(IF(TRUE,tqsn_2,'[4]1'!$A$1),0)</f>
        <v>0</v>
      </c>
      <c r="D1043" s="317">
        <v>0</v>
      </c>
      <c r="E1043" s="138">
        <v>0</v>
      </c>
      <c r="F1043" s="318">
        <v>0</v>
      </c>
      <c r="G1043" s="318">
        <v>0</v>
      </c>
      <c r="H1043" s="313">
        <v>0</v>
      </c>
    </row>
    <row r="1044" s="111" customFormat="1" ht="15" spans="1:8">
      <c r="A1044" s="314" t="s">
        <v>2259</v>
      </c>
      <c r="B1044" s="324" t="s">
        <v>2260</v>
      </c>
      <c r="C1044" s="316">
        <f ca="1">IFERROR(IF(TRUE,tqsn_2,'[4]1'!$A$1),0)</f>
        <v>0</v>
      </c>
      <c r="D1044" s="317">
        <v>0</v>
      </c>
      <c r="E1044" s="138">
        <v>0</v>
      </c>
      <c r="F1044" s="318">
        <v>0</v>
      </c>
      <c r="G1044" s="318">
        <v>0</v>
      </c>
      <c r="H1044" s="313">
        <v>0</v>
      </c>
    </row>
    <row r="1045" s="111" customFormat="1" ht="15" spans="1:8">
      <c r="A1045" s="314" t="s">
        <v>2261</v>
      </c>
      <c r="B1045" s="324" t="s">
        <v>2262</v>
      </c>
      <c r="C1045" s="316">
        <f ca="1">IFERROR(IF(TRUE,tqsn_2,'[4]1'!$A$1),0)</f>
        <v>0</v>
      </c>
      <c r="D1045" s="317">
        <v>0</v>
      </c>
      <c r="E1045" s="138">
        <v>0</v>
      </c>
      <c r="F1045" s="318">
        <v>0</v>
      </c>
      <c r="G1045" s="318">
        <v>0</v>
      </c>
      <c r="H1045" s="313">
        <v>0</v>
      </c>
    </row>
    <row r="1046" s="111" customFormat="1" ht="15" spans="1:8">
      <c r="A1046" s="314" t="s">
        <v>2263</v>
      </c>
      <c r="B1046" s="324" t="s">
        <v>550</v>
      </c>
      <c r="C1046" s="316">
        <v>44</v>
      </c>
      <c r="D1046" s="317">
        <v>40</v>
      </c>
      <c r="E1046" s="138">
        <v>47</v>
      </c>
      <c r="F1046" s="318">
        <v>1.06818181818182</v>
      </c>
      <c r="G1046" s="318">
        <v>1.175</v>
      </c>
      <c r="H1046" s="313">
        <v>47</v>
      </c>
    </row>
    <row r="1047" s="111" customFormat="1" ht="15" spans="1:8">
      <c r="A1047" s="314" t="s">
        <v>2264</v>
      </c>
      <c r="B1047" s="324" t="s">
        <v>2265</v>
      </c>
      <c r="C1047" s="316">
        <v>754</v>
      </c>
      <c r="D1047" s="317">
        <v>2154</v>
      </c>
      <c r="E1047" s="138">
        <v>4125</v>
      </c>
      <c r="F1047" s="318">
        <v>5.47082228116711</v>
      </c>
      <c r="G1047" s="318">
        <v>1.9150417827298</v>
      </c>
      <c r="H1047" s="313">
        <v>4125</v>
      </c>
    </row>
    <row r="1048" s="111" customFormat="1" ht="15" spans="1:8">
      <c r="A1048" s="314" t="s">
        <v>2266</v>
      </c>
      <c r="B1048" s="324" t="s">
        <v>2267</v>
      </c>
      <c r="C1048" s="316">
        <f ca="1">IFERROR(IF(TRUE,tqsn_2,'[4]1'!$A$1),0)</f>
        <v>0</v>
      </c>
      <c r="D1048" s="317">
        <v>0</v>
      </c>
      <c r="E1048" s="138">
        <v>0</v>
      </c>
      <c r="F1048" s="318">
        <v>0</v>
      </c>
      <c r="G1048" s="318">
        <v>0</v>
      </c>
      <c r="H1048" s="313">
        <v>0</v>
      </c>
    </row>
    <row r="1049" s="111" customFormat="1" ht="15" spans="1:8">
      <c r="A1049" s="314" t="s">
        <v>2268</v>
      </c>
      <c r="B1049" s="324" t="s">
        <v>2269</v>
      </c>
      <c r="C1049" s="316">
        <f ca="1">IFERROR(IF(TRUE,tqsn_2,'[4]1'!$A$1),0)</f>
        <v>0</v>
      </c>
      <c r="D1049" s="317">
        <v>0</v>
      </c>
      <c r="E1049" s="138">
        <v>0</v>
      </c>
      <c r="F1049" s="318">
        <v>0</v>
      </c>
      <c r="G1049" s="318">
        <v>0</v>
      </c>
      <c r="H1049" s="313">
        <v>0</v>
      </c>
    </row>
    <row r="1050" s="111" customFormat="1" ht="15" spans="1:8">
      <c r="A1050" s="314" t="s">
        <v>2270</v>
      </c>
      <c r="B1050" s="324" t="s">
        <v>2271</v>
      </c>
      <c r="C1050" s="316">
        <f ca="1">IFERROR(IF(TRUE,tqsn_2,'[4]1'!$A$1),0)</f>
        <v>0</v>
      </c>
      <c r="D1050" s="317">
        <v>0</v>
      </c>
      <c r="E1050" s="138">
        <v>0</v>
      </c>
      <c r="F1050" s="318">
        <v>0</v>
      </c>
      <c r="G1050" s="318">
        <v>0</v>
      </c>
      <c r="H1050" s="313">
        <v>0</v>
      </c>
    </row>
    <row r="1051" s="111" customFormat="1" ht="15" spans="1:8">
      <c r="A1051" s="314" t="s">
        <v>2272</v>
      </c>
      <c r="B1051" s="324" t="s">
        <v>2273</v>
      </c>
      <c r="C1051" s="316">
        <f ca="1">IFERROR(IF(TRUE,tqsn_2,'[4]1'!$A$1),0)</f>
        <v>0</v>
      </c>
      <c r="D1051" s="317">
        <v>0</v>
      </c>
      <c r="E1051" s="138">
        <v>0</v>
      </c>
      <c r="F1051" s="318">
        <v>0</v>
      </c>
      <c r="G1051" s="318">
        <v>0</v>
      </c>
      <c r="H1051" s="313">
        <v>0</v>
      </c>
    </row>
    <row r="1052" s="111" customFormat="1" ht="15" spans="1:8">
      <c r="A1052" s="314" t="s">
        <v>2274</v>
      </c>
      <c r="B1052" s="324" t="s">
        <v>2275</v>
      </c>
      <c r="C1052" s="316">
        <f ca="1">IFERROR(IF(TRUE,tqsn_2,'[4]1'!$A$1),0)</f>
        <v>0</v>
      </c>
      <c r="D1052" s="317">
        <v>0</v>
      </c>
      <c r="E1052" s="138">
        <v>0</v>
      </c>
      <c r="F1052" s="318">
        <v>0</v>
      </c>
      <c r="G1052" s="318">
        <v>0</v>
      </c>
      <c r="H1052" s="313">
        <v>0</v>
      </c>
    </row>
    <row r="1053" s="111" customFormat="1" ht="15" spans="1:8">
      <c r="A1053" s="314" t="s">
        <v>2276</v>
      </c>
      <c r="B1053" s="324" t="s">
        <v>2277</v>
      </c>
      <c r="C1053" s="316">
        <f ca="1">IFERROR(IF(TRUE,tqsn_2,'[4]1'!$A$1),0)</f>
        <v>0</v>
      </c>
      <c r="D1053" s="317">
        <v>0</v>
      </c>
      <c r="E1053" s="138">
        <v>0</v>
      </c>
      <c r="F1053" s="318">
        <v>0</v>
      </c>
      <c r="G1053" s="318">
        <v>0</v>
      </c>
      <c r="H1053" s="313">
        <v>0</v>
      </c>
    </row>
    <row r="1054" s="111" customFormat="1" ht="15" spans="1:8">
      <c r="A1054" s="314" t="s">
        <v>2278</v>
      </c>
      <c r="B1054" s="324" t="s">
        <v>2279</v>
      </c>
      <c r="C1054" s="316">
        <f ca="1">IFERROR(IF(TRUE,tqsn_2,'[4]1'!$A$1),0)</f>
        <v>0</v>
      </c>
      <c r="D1054" s="317">
        <v>0</v>
      </c>
      <c r="E1054" s="138">
        <v>0</v>
      </c>
      <c r="F1054" s="318">
        <v>0</v>
      </c>
      <c r="G1054" s="318">
        <v>0</v>
      </c>
      <c r="H1054" s="313">
        <v>0</v>
      </c>
    </row>
    <row r="1055" s="111" customFormat="1" ht="15" spans="1:8">
      <c r="A1055" s="314" t="s">
        <v>2280</v>
      </c>
      <c r="B1055" s="324" t="s">
        <v>2281</v>
      </c>
      <c r="C1055" s="316">
        <f ca="1">IFERROR(IF(TRUE,tqsn_2,'[4]1'!$A$1),0)</f>
        <v>0</v>
      </c>
      <c r="D1055" s="317">
        <v>0</v>
      </c>
      <c r="E1055" s="138">
        <v>0</v>
      </c>
      <c r="F1055" s="318">
        <v>0</v>
      </c>
      <c r="G1055" s="318">
        <v>0</v>
      </c>
      <c r="H1055" s="313">
        <v>0</v>
      </c>
    </row>
    <row r="1056" s="111" customFormat="1" ht="15" spans="1:8">
      <c r="A1056" s="314" t="s">
        <v>2282</v>
      </c>
      <c r="B1056" s="324" t="s">
        <v>2283</v>
      </c>
      <c r="C1056" s="316">
        <f ca="1">IFERROR(IF(TRUE,tqsn_2,'[4]1'!$A$1),0)</f>
        <v>0</v>
      </c>
      <c r="D1056" s="317">
        <v>0</v>
      </c>
      <c r="E1056" s="138">
        <v>0</v>
      </c>
      <c r="F1056" s="318">
        <v>0</v>
      </c>
      <c r="G1056" s="318">
        <v>0</v>
      </c>
      <c r="H1056" s="313">
        <v>0</v>
      </c>
    </row>
    <row r="1057" s="111" customFormat="1" ht="15" spans="1:8">
      <c r="A1057" s="314" t="s">
        <v>2284</v>
      </c>
      <c r="B1057" s="324" t="s">
        <v>2285</v>
      </c>
      <c r="C1057" s="316">
        <f ca="1">IFERROR(IF(TRUE,tqsn_2,'[4]1'!$A$1),0)</f>
        <v>0</v>
      </c>
      <c r="D1057" s="317">
        <v>0</v>
      </c>
      <c r="E1057" s="138">
        <v>0</v>
      </c>
      <c r="F1057" s="318">
        <v>0</v>
      </c>
      <c r="G1057" s="318">
        <v>0</v>
      </c>
      <c r="H1057" s="313">
        <v>0</v>
      </c>
    </row>
    <row r="1058" s="111" customFormat="1" ht="15" spans="1:8">
      <c r="A1058" s="314" t="s">
        <v>2286</v>
      </c>
      <c r="B1058" s="324" t="s">
        <v>2287</v>
      </c>
      <c r="C1058" s="316">
        <f ca="1">IFERROR(IF(TRUE,tqsn_2,'[4]1'!$A$1),0)</f>
        <v>0</v>
      </c>
      <c r="D1058" s="317">
        <v>0</v>
      </c>
      <c r="E1058" s="138">
        <v>0</v>
      </c>
      <c r="F1058" s="318">
        <v>0</v>
      </c>
      <c r="G1058" s="318">
        <v>0</v>
      </c>
      <c r="H1058" s="313">
        <v>0</v>
      </c>
    </row>
    <row r="1059" s="111" customFormat="1" ht="15" spans="1:8">
      <c r="A1059" s="314" t="s">
        <v>2288</v>
      </c>
      <c r="B1059" s="324" t="s">
        <v>2289</v>
      </c>
      <c r="C1059" s="316">
        <f ca="1">IFERROR(IF(TRUE,tqsn_2,'[4]1'!$A$1),0)</f>
        <v>0</v>
      </c>
      <c r="D1059" s="317">
        <v>0</v>
      </c>
      <c r="E1059" s="138">
        <v>0</v>
      </c>
      <c r="F1059" s="318">
        <v>0</v>
      </c>
      <c r="G1059" s="318">
        <v>0</v>
      </c>
      <c r="H1059" s="313">
        <v>0</v>
      </c>
    </row>
    <row r="1060" s="111" customFormat="1" ht="15" spans="1:8">
      <c r="A1060" s="314" t="s">
        <v>2290</v>
      </c>
      <c r="B1060" s="324" t="s">
        <v>2291</v>
      </c>
      <c r="C1060" s="316">
        <f ca="1">IFERROR(IF(TRUE,tqsn_2,'[4]1'!$A$1),0)</f>
        <v>0</v>
      </c>
      <c r="D1060" s="317">
        <v>0</v>
      </c>
      <c r="E1060" s="138">
        <v>0</v>
      </c>
      <c r="F1060" s="318">
        <v>0</v>
      </c>
      <c r="G1060" s="318">
        <v>0</v>
      </c>
      <c r="H1060" s="313">
        <v>0</v>
      </c>
    </row>
    <row r="1061" s="111" customFormat="1" ht="15" spans="1:8">
      <c r="A1061" s="314" t="s">
        <v>2292</v>
      </c>
      <c r="B1061" s="324" t="s">
        <v>2293</v>
      </c>
      <c r="C1061" s="316">
        <f ca="1">IFERROR(IF(TRUE,tqsn_2,'[4]1'!$A$1),0)</f>
        <v>0</v>
      </c>
      <c r="D1061" s="317">
        <v>0</v>
      </c>
      <c r="E1061" s="138">
        <v>0</v>
      </c>
      <c r="F1061" s="318">
        <v>0</v>
      </c>
      <c r="G1061" s="318">
        <v>0</v>
      </c>
      <c r="H1061" s="313">
        <v>0</v>
      </c>
    </row>
    <row r="1062" s="111" customFormat="1" ht="15" spans="1:8">
      <c r="A1062" s="314" t="s">
        <v>2294</v>
      </c>
      <c r="B1062" s="324" t="s">
        <v>2295</v>
      </c>
      <c r="C1062" s="316">
        <f ca="1">IFERROR(IF(TRUE,tqsn_2,'[4]1'!$A$1),0)</f>
        <v>0</v>
      </c>
      <c r="D1062" s="317">
        <v>0</v>
      </c>
      <c r="E1062" s="138">
        <v>0</v>
      </c>
      <c r="F1062" s="318">
        <v>0</v>
      </c>
      <c r="G1062" s="318">
        <v>0</v>
      </c>
      <c r="H1062" s="313">
        <v>0</v>
      </c>
    </row>
    <row r="1063" s="111" customFormat="1" ht="15" spans="1:8">
      <c r="A1063" s="314" t="s">
        <v>2296</v>
      </c>
      <c r="B1063" s="324" t="s">
        <v>2297</v>
      </c>
      <c r="C1063" s="316">
        <f ca="1">IFERROR(IF(TRUE,tqsn_2,'[4]1'!$A$1),0)</f>
        <v>0</v>
      </c>
      <c r="D1063" s="317">
        <v>0</v>
      </c>
      <c r="E1063" s="138">
        <v>0</v>
      </c>
      <c r="F1063" s="318">
        <v>0</v>
      </c>
      <c r="G1063" s="318">
        <v>0</v>
      </c>
      <c r="H1063" s="313">
        <v>0</v>
      </c>
    </row>
    <row r="1064" s="111" customFormat="1" ht="15" spans="1:8">
      <c r="A1064" s="314" t="s">
        <v>2298</v>
      </c>
      <c r="B1064" s="324" t="s">
        <v>2299</v>
      </c>
      <c r="C1064" s="316">
        <f ca="1">IFERROR(IF(TRUE,tqsn_2,'[4]1'!$A$1),0)</f>
        <v>0</v>
      </c>
      <c r="D1064" s="317">
        <v>0</v>
      </c>
      <c r="E1064" s="138">
        <v>0</v>
      </c>
      <c r="F1064" s="318">
        <v>0</v>
      </c>
      <c r="G1064" s="318">
        <v>0</v>
      </c>
      <c r="H1064" s="313">
        <v>0</v>
      </c>
    </row>
    <row r="1065" s="111" customFormat="1" ht="15" spans="1:8">
      <c r="A1065" s="314" t="s">
        <v>2300</v>
      </c>
      <c r="B1065" s="324" t="s">
        <v>2301</v>
      </c>
      <c r="C1065" s="316">
        <f ca="1">IFERROR(IF(TRUE,tqsn_2,'[4]1'!$A$1),0)</f>
        <v>0</v>
      </c>
      <c r="D1065" s="317">
        <v>0</v>
      </c>
      <c r="E1065" s="138">
        <v>0</v>
      </c>
      <c r="F1065" s="318">
        <v>0</v>
      </c>
      <c r="G1065" s="318">
        <v>0</v>
      </c>
      <c r="H1065" s="313">
        <v>0</v>
      </c>
    </row>
    <row r="1066" s="111" customFormat="1" ht="15" spans="1:8">
      <c r="A1066" s="314" t="s">
        <v>2302</v>
      </c>
      <c r="B1066" s="324" t="s">
        <v>2303</v>
      </c>
      <c r="C1066" s="316">
        <f ca="1">IFERROR(IF(TRUE,tqsn_2,'[4]1'!$A$1),0)</f>
        <v>0</v>
      </c>
      <c r="D1066" s="317">
        <v>0</v>
      </c>
      <c r="E1066" s="138">
        <v>0</v>
      </c>
      <c r="F1066" s="318">
        <v>0</v>
      </c>
      <c r="G1066" s="318">
        <v>0</v>
      </c>
      <c r="H1066" s="313">
        <v>0</v>
      </c>
    </row>
    <row r="1067" s="111" customFormat="1" ht="15" spans="1:8">
      <c r="A1067" s="314" t="s">
        <v>2304</v>
      </c>
      <c r="B1067" s="324" t="s">
        <v>2305</v>
      </c>
      <c r="C1067" s="316">
        <f ca="1">IFERROR(IF(TRUE,tqsn_2,'[4]1'!$A$1),0)</f>
        <v>0</v>
      </c>
      <c r="D1067" s="317">
        <v>0</v>
      </c>
      <c r="E1067" s="138">
        <v>0</v>
      </c>
      <c r="F1067" s="318">
        <v>0</v>
      </c>
      <c r="G1067" s="318">
        <v>0</v>
      </c>
      <c r="H1067" s="313">
        <v>0</v>
      </c>
    </row>
    <row r="1068" s="111" customFormat="1" ht="15" spans="1:8">
      <c r="A1068" s="314" t="s">
        <v>2306</v>
      </c>
      <c r="B1068" s="324" t="s">
        <v>2307</v>
      </c>
      <c r="C1068" s="316">
        <f ca="1">IFERROR(IF(TRUE,tqsn_2,'[4]1'!$A$1),0)</f>
        <v>0</v>
      </c>
      <c r="D1068" s="317">
        <v>0</v>
      </c>
      <c r="E1068" s="138">
        <v>0</v>
      </c>
      <c r="F1068" s="318">
        <v>0</v>
      </c>
      <c r="G1068" s="318">
        <v>0</v>
      </c>
      <c r="H1068" s="313">
        <v>0</v>
      </c>
    </row>
    <row r="1069" s="111" customFormat="1" ht="15" spans="1:8">
      <c r="A1069" s="314" t="s">
        <v>2308</v>
      </c>
      <c r="B1069" s="324" t="s">
        <v>2309</v>
      </c>
      <c r="C1069" s="316">
        <f ca="1">IFERROR(IF(TRUE,tqsn_2,'[4]1'!$A$1),0)</f>
        <v>0</v>
      </c>
      <c r="D1069" s="317">
        <v>0</v>
      </c>
      <c r="E1069" s="138">
        <v>0</v>
      </c>
      <c r="F1069" s="318">
        <v>0</v>
      </c>
      <c r="G1069" s="318">
        <v>0</v>
      </c>
      <c r="H1069" s="313">
        <v>0</v>
      </c>
    </row>
    <row r="1070" s="111" customFormat="1" ht="15" spans="1:8">
      <c r="A1070" s="314" t="s">
        <v>2310</v>
      </c>
      <c r="B1070" s="324" t="s">
        <v>2311</v>
      </c>
      <c r="C1070" s="316">
        <f ca="1">IFERROR(IF(TRUE,tqsn_2,'[4]1'!$A$1),0)</f>
        <v>0</v>
      </c>
      <c r="D1070" s="317">
        <v>0</v>
      </c>
      <c r="E1070" s="138">
        <v>0</v>
      </c>
      <c r="F1070" s="318">
        <v>0</v>
      </c>
      <c r="G1070" s="318">
        <v>0</v>
      </c>
      <c r="H1070" s="313">
        <v>0</v>
      </c>
    </row>
    <row r="1071" s="111" customFormat="1" ht="15" spans="1:8">
      <c r="A1071" s="314" t="s">
        <v>2312</v>
      </c>
      <c r="B1071" s="324" t="s">
        <v>544</v>
      </c>
      <c r="C1071" s="316">
        <v>510</v>
      </c>
      <c r="D1071" s="317">
        <v>854</v>
      </c>
      <c r="E1071" s="138">
        <v>581</v>
      </c>
      <c r="F1071" s="318">
        <v>1.13921568627451</v>
      </c>
      <c r="G1071" s="318">
        <v>0.680327868852459</v>
      </c>
      <c r="H1071" s="313">
        <v>581</v>
      </c>
    </row>
    <row r="1072" s="111" customFormat="1" ht="15" spans="1:8">
      <c r="A1072" s="314" t="s">
        <v>2313</v>
      </c>
      <c r="B1072" s="324" t="s">
        <v>546</v>
      </c>
      <c r="C1072" s="316">
        <f ca="1">IFERROR(IF(TRUE,tqsn_2,'[4]1'!$A$1),0)</f>
        <v>0</v>
      </c>
      <c r="D1072" s="317">
        <v>0</v>
      </c>
      <c r="E1072" s="138">
        <v>0</v>
      </c>
      <c r="F1072" s="318">
        <v>0</v>
      </c>
      <c r="G1072" s="318">
        <v>0</v>
      </c>
      <c r="H1072" s="313">
        <v>0</v>
      </c>
    </row>
    <row r="1073" s="111" customFormat="1" ht="15" spans="1:8">
      <c r="A1073" s="314" t="s">
        <v>2314</v>
      </c>
      <c r="B1073" s="324" t="s">
        <v>548</v>
      </c>
      <c r="C1073" s="316">
        <f ca="1">IFERROR(IF(TRUE,tqsn_2,'[4]1'!$A$1),0)</f>
        <v>0</v>
      </c>
      <c r="D1073" s="317">
        <v>0</v>
      </c>
      <c r="E1073" s="138">
        <v>0</v>
      </c>
      <c r="F1073" s="318">
        <v>0</v>
      </c>
      <c r="G1073" s="318">
        <v>0</v>
      </c>
      <c r="H1073" s="313">
        <v>0</v>
      </c>
    </row>
    <row r="1074" s="111" customFormat="1" ht="15" spans="1:8">
      <c r="A1074" s="314" t="s">
        <v>2315</v>
      </c>
      <c r="B1074" s="324" t="s">
        <v>2316</v>
      </c>
      <c r="C1074" s="316">
        <f ca="1">IFERROR(IF(TRUE,tqsn_2,'[4]1'!$A$1),0)</f>
        <v>0</v>
      </c>
      <c r="D1074" s="317">
        <v>0</v>
      </c>
      <c r="E1074" s="138">
        <v>0</v>
      </c>
      <c r="F1074" s="318">
        <v>0</v>
      </c>
      <c r="G1074" s="318">
        <v>0</v>
      </c>
      <c r="H1074" s="313">
        <v>0</v>
      </c>
    </row>
    <row r="1075" s="111" customFormat="1" ht="15" spans="1:8">
      <c r="A1075" s="314" t="s">
        <v>2317</v>
      </c>
      <c r="B1075" s="324" t="s">
        <v>2318</v>
      </c>
      <c r="C1075" s="316">
        <f ca="1">IFERROR(IF(TRUE,tqsn_2,'[4]1'!$A$1),0)</f>
        <v>0</v>
      </c>
      <c r="D1075" s="317">
        <v>0</v>
      </c>
      <c r="E1075" s="138">
        <v>0</v>
      </c>
      <c r="F1075" s="318">
        <v>0</v>
      </c>
      <c r="G1075" s="318">
        <v>0</v>
      </c>
      <c r="H1075" s="313">
        <v>0</v>
      </c>
    </row>
    <row r="1076" s="111" customFormat="1" ht="15" spans="1:8">
      <c r="A1076" s="314" t="s">
        <v>2319</v>
      </c>
      <c r="B1076" s="324" t="s">
        <v>2320</v>
      </c>
      <c r="C1076" s="316">
        <f ca="1">IFERROR(IF(TRUE,tqsn_2,'[4]1'!$A$1),0)</f>
        <v>0</v>
      </c>
      <c r="D1076" s="317">
        <v>0</v>
      </c>
      <c r="E1076" s="138">
        <v>0</v>
      </c>
      <c r="F1076" s="318">
        <v>0</v>
      </c>
      <c r="G1076" s="318">
        <v>0</v>
      </c>
      <c r="H1076" s="313">
        <v>0</v>
      </c>
    </row>
    <row r="1077" s="111" customFormat="1" ht="15" spans="1:8">
      <c r="A1077" s="314" t="s">
        <v>2321</v>
      </c>
      <c r="B1077" s="324" t="s">
        <v>2322</v>
      </c>
      <c r="C1077" s="316">
        <f ca="1">IFERROR(IF(TRUE,tqsn_2,'[4]1'!$A$1),0)</f>
        <v>0</v>
      </c>
      <c r="D1077" s="317">
        <v>0</v>
      </c>
      <c r="E1077" s="138">
        <v>0</v>
      </c>
      <c r="F1077" s="318">
        <v>0</v>
      </c>
      <c r="G1077" s="318">
        <v>0</v>
      </c>
      <c r="H1077" s="313">
        <v>0</v>
      </c>
    </row>
    <row r="1078" s="111" customFormat="1" ht="15" spans="1:8">
      <c r="A1078" s="314" t="s">
        <v>2323</v>
      </c>
      <c r="B1078" s="324" t="s">
        <v>2324</v>
      </c>
      <c r="C1078" s="316">
        <f ca="1">IFERROR(IF(TRUE,tqsn_2,'[4]1'!$A$1),0)</f>
        <v>0</v>
      </c>
      <c r="D1078" s="317">
        <v>0</v>
      </c>
      <c r="E1078" s="138">
        <v>0</v>
      </c>
      <c r="F1078" s="318">
        <v>0</v>
      </c>
      <c r="G1078" s="318">
        <v>0</v>
      </c>
      <c r="H1078" s="313">
        <v>0</v>
      </c>
    </row>
    <row r="1079" s="111" customFormat="1" ht="15" spans="1:8">
      <c r="A1079" s="314" t="s">
        <v>2325</v>
      </c>
      <c r="B1079" s="324" t="s">
        <v>550</v>
      </c>
      <c r="C1079" s="316">
        <f ca="1">IFERROR(IF(TRUE,tqsn_2,'[4]1'!$A$1),0)</f>
        <v>0</v>
      </c>
      <c r="D1079" s="317">
        <v>18</v>
      </c>
      <c r="E1079" s="138">
        <v>0</v>
      </c>
      <c r="F1079" s="318">
        <v>0</v>
      </c>
      <c r="G1079" s="318">
        <v>0</v>
      </c>
      <c r="H1079" s="313">
        <v>0</v>
      </c>
    </row>
    <row r="1080" s="111" customFormat="1" ht="15" spans="1:8">
      <c r="A1080" s="314" t="s">
        <v>2326</v>
      </c>
      <c r="B1080" s="324" t="s">
        <v>2327</v>
      </c>
      <c r="C1080" s="316">
        <f ca="1">IFERROR(IF(TRUE,tqsn_2,'[4]1'!$A$1),0)</f>
        <v>0</v>
      </c>
      <c r="D1080" s="317">
        <v>0</v>
      </c>
      <c r="E1080" s="138">
        <v>0</v>
      </c>
      <c r="F1080" s="318">
        <v>0</v>
      </c>
      <c r="G1080" s="318">
        <v>0</v>
      </c>
      <c r="H1080" s="313">
        <v>0</v>
      </c>
    </row>
    <row r="1081" s="111" customFormat="1" ht="15" spans="1:8">
      <c r="A1081" s="314" t="s">
        <v>2328</v>
      </c>
      <c r="B1081" s="324" t="s">
        <v>544</v>
      </c>
      <c r="C1081" s="316">
        <v>623</v>
      </c>
      <c r="D1081" s="317">
        <v>900</v>
      </c>
      <c r="E1081" s="138">
        <v>951</v>
      </c>
      <c r="F1081" s="318">
        <v>1.52648475120385</v>
      </c>
      <c r="G1081" s="318">
        <v>1.05666666666667</v>
      </c>
      <c r="H1081" s="313">
        <v>951</v>
      </c>
    </row>
    <row r="1082" s="111" customFormat="1" ht="15" spans="1:8">
      <c r="A1082" s="314" t="s">
        <v>2329</v>
      </c>
      <c r="B1082" s="324" t="s">
        <v>546</v>
      </c>
      <c r="C1082" s="316">
        <f ca="1">IFERROR(IF(TRUE,tqsn_2,'[4]1'!$A$1),0)</f>
        <v>0</v>
      </c>
      <c r="D1082" s="317">
        <v>0</v>
      </c>
      <c r="E1082" s="138">
        <v>0</v>
      </c>
      <c r="F1082" s="318">
        <v>0</v>
      </c>
      <c r="G1082" s="318">
        <v>0</v>
      </c>
      <c r="H1082" s="313">
        <v>0</v>
      </c>
    </row>
    <row r="1083" s="111" customFormat="1" ht="15" spans="1:8">
      <c r="A1083" s="314" t="s">
        <v>2330</v>
      </c>
      <c r="B1083" s="324" t="s">
        <v>548</v>
      </c>
      <c r="C1083" s="316">
        <f ca="1">IFERROR(IF(TRUE,tqsn_2,'[4]1'!$A$1),0)</f>
        <v>0</v>
      </c>
      <c r="D1083" s="317">
        <v>0</v>
      </c>
      <c r="E1083" s="138">
        <v>0</v>
      </c>
      <c r="F1083" s="318">
        <v>0</v>
      </c>
      <c r="G1083" s="318">
        <v>0</v>
      </c>
      <c r="H1083" s="313">
        <v>0</v>
      </c>
    </row>
    <row r="1084" s="111" customFormat="1" ht="15" spans="1:8">
      <c r="A1084" s="314" t="s">
        <v>2331</v>
      </c>
      <c r="B1084" s="324" t="s">
        <v>2332</v>
      </c>
      <c r="C1084" s="316">
        <v>93</v>
      </c>
      <c r="D1084" s="317">
        <v>63</v>
      </c>
      <c r="E1084" s="138">
        <v>75</v>
      </c>
      <c r="F1084" s="318">
        <v>0.806451612903226</v>
      </c>
      <c r="G1084" s="318">
        <v>1.19047619047619</v>
      </c>
      <c r="H1084" s="313">
        <v>75</v>
      </c>
    </row>
    <row r="1085" s="111" customFormat="1" ht="15" spans="1:8">
      <c r="A1085" s="314" t="s">
        <v>2333</v>
      </c>
      <c r="B1085" s="324" t="s">
        <v>550</v>
      </c>
      <c r="C1085" s="316">
        <f ca="1">IFERROR(IF(TRUE,tqsn_2,'[4]1'!$A$1),0)</f>
        <v>0</v>
      </c>
      <c r="D1085" s="317">
        <v>0</v>
      </c>
      <c r="E1085" s="138">
        <v>0</v>
      </c>
      <c r="F1085" s="318">
        <v>0</v>
      </c>
      <c r="G1085" s="318">
        <v>0</v>
      </c>
      <c r="H1085" s="313">
        <v>0</v>
      </c>
    </row>
    <row r="1086" s="111" customFormat="1" ht="15" spans="1:8">
      <c r="A1086" s="314" t="s">
        <v>2334</v>
      </c>
      <c r="B1086" s="324" t="s">
        <v>2335</v>
      </c>
      <c r="C1086" s="316">
        <f ca="1">IFERROR(IF(TRUE,tqsn_2,'[4]1'!$A$1),0)</f>
        <v>0</v>
      </c>
      <c r="D1086" s="317">
        <v>0</v>
      </c>
      <c r="E1086" s="138">
        <v>0</v>
      </c>
      <c r="F1086" s="318">
        <v>0</v>
      </c>
      <c r="G1086" s="318">
        <v>0</v>
      </c>
      <c r="H1086" s="313">
        <v>0</v>
      </c>
    </row>
    <row r="1087" s="111" customFormat="1" ht="15" spans="1:8">
      <c r="A1087" s="314" t="s">
        <v>2336</v>
      </c>
      <c r="B1087" s="324" t="s">
        <v>544</v>
      </c>
      <c r="C1087" s="316">
        <f ca="1">IFERROR(IF(TRUE,tqsn_2,'[4]1'!$A$1),0)</f>
        <v>0</v>
      </c>
      <c r="D1087" s="317">
        <v>0</v>
      </c>
      <c r="E1087" s="138">
        <v>0</v>
      </c>
      <c r="F1087" s="318">
        <v>0</v>
      </c>
      <c r="G1087" s="318">
        <v>0</v>
      </c>
      <c r="H1087" s="313">
        <v>0</v>
      </c>
    </row>
    <row r="1088" s="111" customFormat="1" ht="15" spans="1:8">
      <c r="A1088" s="314" t="s">
        <v>2337</v>
      </c>
      <c r="B1088" s="324" t="s">
        <v>546</v>
      </c>
      <c r="C1088" s="316">
        <f ca="1">IFERROR(IF(TRUE,tqsn_2,'[4]1'!$A$1),0)</f>
        <v>0</v>
      </c>
      <c r="D1088" s="317">
        <v>0</v>
      </c>
      <c r="E1088" s="138">
        <v>0</v>
      </c>
      <c r="F1088" s="318">
        <v>0</v>
      </c>
      <c r="G1088" s="318">
        <v>0</v>
      </c>
      <c r="H1088" s="313">
        <v>0</v>
      </c>
    </row>
    <row r="1089" s="111" customFormat="1" ht="15" spans="1:8">
      <c r="A1089" s="314" t="s">
        <v>2338</v>
      </c>
      <c r="B1089" s="324" t="s">
        <v>548</v>
      </c>
      <c r="C1089" s="316">
        <f ca="1">IFERROR(IF(TRUE,tqsn_2,'[4]1'!$A$1),0)</f>
        <v>0</v>
      </c>
      <c r="D1089" s="317">
        <v>0</v>
      </c>
      <c r="E1089" s="138">
        <v>0</v>
      </c>
      <c r="F1089" s="318">
        <v>0</v>
      </c>
      <c r="G1089" s="318">
        <v>0</v>
      </c>
      <c r="H1089" s="313">
        <v>0</v>
      </c>
    </row>
    <row r="1090" s="111" customFormat="1" ht="15" spans="1:8">
      <c r="A1090" s="314" t="s">
        <v>2339</v>
      </c>
      <c r="B1090" s="324" t="s">
        <v>2340</v>
      </c>
      <c r="C1090" s="316">
        <f ca="1">IFERROR(IF(TRUE,tqsn_2,'[4]1'!$A$1),0)</f>
        <v>0</v>
      </c>
      <c r="D1090" s="317">
        <v>0</v>
      </c>
      <c r="E1090" s="138">
        <v>0</v>
      </c>
      <c r="F1090" s="318">
        <v>0</v>
      </c>
      <c r="G1090" s="318">
        <v>0</v>
      </c>
      <c r="H1090" s="313">
        <v>0</v>
      </c>
    </row>
    <row r="1091" s="111" customFormat="1" ht="15" spans="1:8">
      <c r="A1091" s="314" t="s">
        <v>2341</v>
      </c>
      <c r="B1091" s="324" t="s">
        <v>2342</v>
      </c>
      <c r="C1091" s="316">
        <f ca="1">IFERROR(IF(TRUE,tqsn_2,'[4]1'!$A$1),0)</f>
        <v>0</v>
      </c>
      <c r="D1091" s="317">
        <v>0</v>
      </c>
      <c r="E1091" s="138">
        <v>0</v>
      </c>
      <c r="F1091" s="318">
        <v>0</v>
      </c>
      <c r="G1091" s="318">
        <v>0</v>
      </c>
      <c r="H1091" s="313">
        <v>0</v>
      </c>
    </row>
    <row r="1092" s="111" customFormat="1" ht="15" spans="1:8">
      <c r="A1092" s="314" t="s">
        <v>2343</v>
      </c>
      <c r="B1092" s="324" t="s">
        <v>550</v>
      </c>
      <c r="C1092" s="316">
        <f ca="1">IFERROR(IF(TRUE,tqsn_2,'[4]1'!$A$1),0)</f>
        <v>0</v>
      </c>
      <c r="D1092" s="317">
        <v>0</v>
      </c>
      <c r="E1092" s="138">
        <v>0</v>
      </c>
      <c r="F1092" s="318">
        <v>0</v>
      </c>
      <c r="G1092" s="318">
        <v>0</v>
      </c>
      <c r="H1092" s="313">
        <v>0</v>
      </c>
    </row>
    <row r="1093" s="111" customFormat="1" ht="15" spans="1:8">
      <c r="A1093" s="314" t="s">
        <v>2344</v>
      </c>
      <c r="B1093" s="324" t="s">
        <v>2345</v>
      </c>
      <c r="C1093" s="316">
        <f ca="1">IFERROR(IF(TRUE,tqsn_2,'[4]1'!$A$1),0)</f>
        <v>0</v>
      </c>
      <c r="D1093" s="317">
        <v>0</v>
      </c>
      <c r="E1093" s="138">
        <v>0</v>
      </c>
      <c r="F1093" s="318">
        <v>0</v>
      </c>
      <c r="G1093" s="318">
        <v>0</v>
      </c>
      <c r="H1093" s="313">
        <v>0</v>
      </c>
    </row>
    <row r="1094" s="111" customFormat="1" ht="15" spans="1:8">
      <c r="A1094" s="314" t="s">
        <v>2346</v>
      </c>
      <c r="B1094" s="324" t="s">
        <v>544</v>
      </c>
      <c r="C1094" s="316">
        <f ca="1">IFERROR(IF(TRUE,tqsn_2,'[4]1'!$A$1),0)</f>
        <v>0</v>
      </c>
      <c r="D1094" s="317">
        <v>0</v>
      </c>
      <c r="E1094" s="138">
        <v>0</v>
      </c>
      <c r="F1094" s="318">
        <v>0</v>
      </c>
      <c r="G1094" s="318">
        <v>0</v>
      </c>
      <c r="H1094" s="313">
        <v>0</v>
      </c>
    </row>
    <row r="1095" s="111" customFormat="1" ht="15" spans="1:8">
      <c r="A1095" s="314" t="s">
        <v>2347</v>
      </c>
      <c r="B1095" s="324" t="s">
        <v>546</v>
      </c>
      <c r="C1095" s="316">
        <f ca="1">IFERROR(IF(TRUE,tqsn_2,'[4]1'!$A$1),0)</f>
        <v>0</v>
      </c>
      <c r="D1095" s="317">
        <v>0</v>
      </c>
      <c r="E1095" s="138">
        <v>0</v>
      </c>
      <c r="F1095" s="318">
        <v>0</v>
      </c>
      <c r="G1095" s="318">
        <v>0</v>
      </c>
      <c r="H1095" s="313">
        <v>0</v>
      </c>
    </row>
    <row r="1096" s="111" customFormat="1" ht="15" spans="1:8">
      <c r="A1096" s="314" t="s">
        <v>2348</v>
      </c>
      <c r="B1096" s="324" t="s">
        <v>548</v>
      </c>
      <c r="C1096" s="316">
        <f ca="1">IFERROR(IF(TRUE,tqsn_2,'[4]1'!$A$1),0)</f>
        <v>0</v>
      </c>
      <c r="D1096" s="317">
        <v>0</v>
      </c>
      <c r="E1096" s="138">
        <v>0</v>
      </c>
      <c r="F1096" s="318">
        <v>0</v>
      </c>
      <c r="G1096" s="318">
        <v>0</v>
      </c>
      <c r="H1096" s="313">
        <v>0</v>
      </c>
    </row>
    <row r="1097" s="111" customFormat="1" ht="15" spans="1:8">
      <c r="A1097" s="314" t="s">
        <v>2349</v>
      </c>
      <c r="B1097" s="324" t="s">
        <v>2350</v>
      </c>
      <c r="C1097" s="316">
        <f ca="1">IFERROR(IF(TRUE,tqsn_2,'[4]1'!$A$1),0)</f>
        <v>0</v>
      </c>
      <c r="D1097" s="317">
        <v>0</v>
      </c>
      <c r="E1097" s="138">
        <v>0</v>
      </c>
      <c r="F1097" s="318">
        <v>0</v>
      </c>
      <c r="G1097" s="318">
        <v>0</v>
      </c>
      <c r="H1097" s="313">
        <v>0</v>
      </c>
    </row>
    <row r="1098" s="111" customFormat="1" ht="15" spans="1:8">
      <c r="A1098" s="314" t="s">
        <v>2351</v>
      </c>
      <c r="B1098" s="324" t="s">
        <v>2352</v>
      </c>
      <c r="C1098" s="316">
        <f ca="1">IFERROR(IF(TRUE,tqsn_2,'[4]1'!$A$1),0)</f>
        <v>0</v>
      </c>
      <c r="D1098" s="317">
        <v>0</v>
      </c>
      <c r="E1098" s="138">
        <v>0</v>
      </c>
      <c r="F1098" s="318">
        <v>0</v>
      </c>
      <c r="G1098" s="318">
        <v>0</v>
      </c>
      <c r="H1098" s="313">
        <v>0</v>
      </c>
    </row>
    <row r="1099" s="111" customFormat="1" ht="15" spans="1:8">
      <c r="A1099" s="314" t="s">
        <v>2353</v>
      </c>
      <c r="B1099" s="324" t="s">
        <v>2354</v>
      </c>
      <c r="C1099" s="316">
        <f ca="1">IFERROR(IF(TRUE,tqsn_2,'[4]1'!$A$1),0)</f>
        <v>0</v>
      </c>
      <c r="D1099" s="317">
        <v>0</v>
      </c>
      <c r="E1099" s="138">
        <v>0</v>
      </c>
      <c r="F1099" s="318">
        <v>0</v>
      </c>
      <c r="G1099" s="318">
        <v>0</v>
      </c>
      <c r="H1099" s="313">
        <v>0</v>
      </c>
    </row>
    <row r="1100" s="111" customFormat="1" ht="15" spans="1:8">
      <c r="A1100" s="314" t="s">
        <v>2355</v>
      </c>
      <c r="B1100" s="324" t="s">
        <v>2356</v>
      </c>
      <c r="C1100" s="316">
        <f ca="1">IFERROR(IF(TRUE,tqsn_2,'[4]1'!$A$1),0)</f>
        <v>0</v>
      </c>
      <c r="D1100" s="317">
        <v>0</v>
      </c>
      <c r="E1100" s="138">
        <v>0</v>
      </c>
      <c r="F1100" s="318">
        <v>0</v>
      </c>
      <c r="G1100" s="318">
        <v>0</v>
      </c>
      <c r="H1100" s="313">
        <v>0</v>
      </c>
    </row>
    <row r="1101" s="111" customFormat="1" ht="15" spans="1:8">
      <c r="A1101" s="314" t="s">
        <v>2357</v>
      </c>
      <c r="B1101" s="324" t="s">
        <v>2358</v>
      </c>
      <c r="C1101" s="316">
        <f ca="1">IFERROR(IF(TRUE,tqsn_2,'[4]1'!$A$1),0)</f>
        <v>0</v>
      </c>
      <c r="D1101" s="317">
        <v>0</v>
      </c>
      <c r="E1101" s="138">
        <v>0</v>
      </c>
      <c r="F1101" s="318">
        <v>0</v>
      </c>
      <c r="G1101" s="318">
        <v>0</v>
      </c>
      <c r="H1101" s="313">
        <v>0</v>
      </c>
    </row>
    <row r="1102" s="111" customFormat="1" ht="15" spans="1:8">
      <c r="A1102" s="314" t="s">
        <v>2359</v>
      </c>
      <c r="B1102" s="324" t="s">
        <v>2360</v>
      </c>
      <c r="C1102" s="316">
        <f ca="1">IFERROR(IF(TRUE,tqsn_2,'[4]1'!$A$1),0)</f>
        <v>0</v>
      </c>
      <c r="D1102" s="317">
        <v>0</v>
      </c>
      <c r="E1102" s="138">
        <v>0</v>
      </c>
      <c r="F1102" s="318">
        <v>0</v>
      </c>
      <c r="G1102" s="318">
        <v>0</v>
      </c>
      <c r="H1102" s="313">
        <v>0</v>
      </c>
    </row>
    <row r="1103" s="111" customFormat="1" ht="15" spans="1:8">
      <c r="A1103" s="314" t="s">
        <v>2361</v>
      </c>
      <c r="B1103" s="324" t="s">
        <v>2362</v>
      </c>
      <c r="C1103" s="316">
        <f ca="1">IFERROR(IF(TRUE,tqsn_2,'[4]1'!$A$1),0)</f>
        <v>0</v>
      </c>
      <c r="D1103" s="317">
        <v>0</v>
      </c>
      <c r="E1103" s="138">
        <v>0</v>
      </c>
      <c r="F1103" s="318">
        <v>0</v>
      </c>
      <c r="G1103" s="318">
        <v>0</v>
      </c>
      <c r="H1103" s="313">
        <v>0</v>
      </c>
    </row>
    <row r="1104" s="111" customFormat="1" ht="15" spans="1:8">
      <c r="A1104" s="314" t="s">
        <v>2363</v>
      </c>
      <c r="B1104" s="324" t="s">
        <v>2364</v>
      </c>
      <c r="C1104" s="316">
        <f ca="1">IFERROR(IF(TRUE,tqsn_2,'[4]1'!$A$1),0)</f>
        <v>0</v>
      </c>
      <c r="D1104" s="317">
        <v>0</v>
      </c>
      <c r="E1104" s="138">
        <v>0</v>
      </c>
      <c r="F1104" s="318">
        <v>0</v>
      </c>
      <c r="G1104" s="318">
        <v>0</v>
      </c>
      <c r="H1104" s="313">
        <v>0</v>
      </c>
    </row>
    <row r="1105" s="111" customFormat="1" ht="15" spans="1:8">
      <c r="A1105" s="314" t="s">
        <v>2365</v>
      </c>
      <c r="B1105" s="324" t="s">
        <v>2366</v>
      </c>
      <c r="C1105" s="316">
        <f ca="1">IFERROR(IF(TRUE,tqsn_2,'[4]1'!$A$1),0)</f>
        <v>0</v>
      </c>
      <c r="D1105" s="317">
        <v>0</v>
      </c>
      <c r="E1105" s="138">
        <v>0</v>
      </c>
      <c r="F1105" s="318">
        <v>0</v>
      </c>
      <c r="G1105" s="318">
        <v>0</v>
      </c>
      <c r="H1105" s="313">
        <v>0</v>
      </c>
    </row>
    <row r="1106" s="111" customFormat="1" ht="15" spans="1:8">
      <c r="A1106" s="314" t="s">
        <v>2367</v>
      </c>
      <c r="B1106" s="324" t="s">
        <v>2368</v>
      </c>
      <c r="C1106" s="316">
        <f ca="1">IFERROR(IF(TRUE,tqsn_2,'[4]1'!$A$1),0)</f>
        <v>0</v>
      </c>
      <c r="D1106" s="317">
        <v>790</v>
      </c>
      <c r="E1106" s="138">
        <v>0</v>
      </c>
      <c r="F1106" s="318">
        <v>0</v>
      </c>
      <c r="G1106" s="318">
        <v>0</v>
      </c>
      <c r="H1106" s="313">
        <v>0</v>
      </c>
    </row>
    <row r="1107" s="111" customFormat="1" ht="15" spans="1:8">
      <c r="A1107" s="314" t="s">
        <v>2369</v>
      </c>
      <c r="B1107" s="324" t="s">
        <v>2370</v>
      </c>
      <c r="C1107" s="316">
        <f ca="1">IFERROR(IF(TRUE,tqsn_2,'[4]1'!$A$1),0)</f>
        <v>0</v>
      </c>
      <c r="D1107" s="317">
        <v>0</v>
      </c>
      <c r="E1107" s="138">
        <v>0</v>
      </c>
      <c r="F1107" s="318">
        <v>0</v>
      </c>
      <c r="G1107" s="318">
        <v>0</v>
      </c>
      <c r="H1107" s="313">
        <v>0</v>
      </c>
    </row>
    <row r="1108" s="111" customFormat="1" ht="15" spans="1:8">
      <c r="A1108" s="314" t="s">
        <v>2371</v>
      </c>
      <c r="B1108" s="324" t="s">
        <v>2372</v>
      </c>
      <c r="C1108" s="316">
        <f ca="1">IFERROR(IF(TRUE,tqsn_2,'[4]1'!$A$1),0)</f>
        <v>0</v>
      </c>
      <c r="D1108" s="317">
        <v>0</v>
      </c>
      <c r="E1108" s="138">
        <v>0</v>
      </c>
      <c r="F1108" s="318">
        <v>0</v>
      </c>
      <c r="G1108" s="318">
        <v>0</v>
      </c>
      <c r="H1108" s="313">
        <v>0</v>
      </c>
    </row>
    <row r="1109" s="111" customFormat="1" ht="15" spans="1:8">
      <c r="A1109" s="314" t="s">
        <v>2373</v>
      </c>
      <c r="B1109" s="324" t="s">
        <v>2374</v>
      </c>
      <c r="C1109" s="316">
        <v>176</v>
      </c>
      <c r="D1109" s="317">
        <v>203</v>
      </c>
      <c r="E1109" s="138">
        <v>0</v>
      </c>
      <c r="F1109" s="318">
        <v>0</v>
      </c>
      <c r="G1109" s="318">
        <v>0</v>
      </c>
      <c r="H1109" s="313">
        <v>0</v>
      </c>
    </row>
    <row r="1110" s="111" customFormat="1" ht="15" spans="1:8">
      <c r="A1110" s="314" t="s">
        <v>2375</v>
      </c>
      <c r="B1110" s="324" t="s">
        <v>2376</v>
      </c>
      <c r="C1110" s="316">
        <f ca="1">IFERROR(IF(TRUE,tqsn_2,'[4]1'!$A$1),0)</f>
        <v>0</v>
      </c>
      <c r="D1110" s="317">
        <v>30</v>
      </c>
      <c r="E1110" s="138">
        <v>0</v>
      </c>
      <c r="F1110" s="318">
        <v>0</v>
      </c>
      <c r="G1110" s="318">
        <v>0</v>
      </c>
      <c r="H1110" s="313">
        <v>0</v>
      </c>
    </row>
    <row r="1111" s="111" customFormat="1" ht="15" spans="1:8">
      <c r="A1111" s="314" t="s">
        <v>2377</v>
      </c>
      <c r="B1111" s="324" t="s">
        <v>2378</v>
      </c>
      <c r="C1111" s="316">
        <f ca="1">IFERROR(IF(TRUE,tqsn_2,'[4]1'!$A$1),0)</f>
        <v>0</v>
      </c>
      <c r="D1111" s="317">
        <v>0</v>
      </c>
      <c r="E1111" s="138">
        <v>0</v>
      </c>
      <c r="F1111" s="318">
        <v>0</v>
      </c>
      <c r="G1111" s="318">
        <v>0</v>
      </c>
      <c r="H1111" s="313">
        <v>0</v>
      </c>
    </row>
    <row r="1112" s="111" customFormat="1" ht="15" spans="1:8">
      <c r="A1112" s="314" t="s">
        <v>2379</v>
      </c>
      <c r="B1112" s="324" t="s">
        <v>519</v>
      </c>
      <c r="C1112" s="316">
        <f ca="1">IFERROR(IF(TRUE,tqsn_2,'[4]1'!$A$1),0)</f>
        <v>0</v>
      </c>
      <c r="D1112" s="317">
        <v>0</v>
      </c>
      <c r="E1112" s="138">
        <v>15</v>
      </c>
      <c r="F1112" s="318">
        <v>0</v>
      </c>
      <c r="G1112" s="318">
        <v>0</v>
      </c>
      <c r="H1112" s="313">
        <v>15</v>
      </c>
    </row>
    <row r="1113" s="111" customFormat="1" ht="15" spans="1:8">
      <c r="A1113" s="314" t="s">
        <v>520</v>
      </c>
      <c r="B1113" s="324" t="s">
        <v>521</v>
      </c>
      <c r="C1113" s="316">
        <v>4500</v>
      </c>
      <c r="D1113" s="151">
        <v>0</v>
      </c>
      <c r="E1113" s="138">
        <v>4500</v>
      </c>
      <c r="F1113" s="318">
        <v>1</v>
      </c>
      <c r="G1113" s="326"/>
      <c r="H1113" s="313">
        <v>4500</v>
      </c>
    </row>
    <row r="1114" s="111" customFormat="1" ht="15" spans="1:8">
      <c r="A1114" s="314" t="s">
        <v>2380</v>
      </c>
      <c r="B1114" s="324" t="s">
        <v>524</v>
      </c>
      <c r="C1114" s="316">
        <f ca="1">IFERROR(IF(TRUE,tqsn_2,'[4]1'!$A$1),0)</f>
        <v>0</v>
      </c>
      <c r="D1114" s="151">
        <v>0</v>
      </c>
      <c r="E1114" s="138">
        <v>0</v>
      </c>
      <c r="F1114" s="318">
        <v>0</v>
      </c>
      <c r="G1114" s="326"/>
      <c r="H1114" s="313">
        <v>0</v>
      </c>
    </row>
    <row r="1115" s="111" customFormat="1" ht="15" spans="1:8">
      <c r="A1115" s="314" t="s">
        <v>2381</v>
      </c>
      <c r="B1115" s="324" t="s">
        <v>477</v>
      </c>
      <c r="C1115" s="316">
        <v>9636</v>
      </c>
      <c r="D1115" s="317">
        <v>4377</v>
      </c>
      <c r="E1115" s="138">
        <v>8233</v>
      </c>
      <c r="F1115" s="318">
        <v>0.854400166044002</v>
      </c>
      <c r="G1115" s="318">
        <v>1.88096870002285</v>
      </c>
      <c r="H1115" s="313">
        <v>8233</v>
      </c>
    </row>
    <row r="1116" s="111" customFormat="1" ht="15" spans="1:8">
      <c r="A1116" s="314" t="s">
        <v>2382</v>
      </c>
      <c r="B1116" s="324" t="s">
        <v>2383</v>
      </c>
      <c r="C1116" s="316">
        <v>2641</v>
      </c>
      <c r="D1116" s="317">
        <v>2642</v>
      </c>
      <c r="E1116" s="138">
        <v>2483</v>
      </c>
      <c r="F1116" s="318">
        <v>0.940174176448315</v>
      </c>
      <c r="G1116" s="318">
        <v>0.939818319454958</v>
      </c>
      <c r="H1116" s="313">
        <v>2483</v>
      </c>
    </row>
    <row r="1117" s="111" customFormat="1" ht="15" spans="1:8">
      <c r="A1117" s="314" t="s">
        <v>2384</v>
      </c>
      <c r="B1117" s="324" t="s">
        <v>2385</v>
      </c>
      <c r="C1117" s="316">
        <f ca="1">IFERROR(IF(TRUE,tqsn_2,'[4]1'!$A$1),0)</f>
        <v>0</v>
      </c>
      <c r="D1117" s="317">
        <v>0</v>
      </c>
      <c r="E1117" s="138">
        <v>0</v>
      </c>
      <c r="F1117" s="318">
        <v>0</v>
      </c>
      <c r="G1117" s="318">
        <v>0</v>
      </c>
      <c r="H1117" s="313">
        <v>0</v>
      </c>
    </row>
    <row r="1118" s="111" customFormat="1" ht="15" spans="1:8">
      <c r="A1118" s="314" t="s">
        <v>2386</v>
      </c>
      <c r="B1118" s="324" t="s">
        <v>2387</v>
      </c>
      <c r="C1118" s="316">
        <f ca="1">IFERROR(IF(TRUE,tqsn_2,'[4]1'!$A$1),0)</f>
        <v>0</v>
      </c>
      <c r="D1118" s="317">
        <v>0</v>
      </c>
      <c r="E1118" s="138">
        <v>0</v>
      </c>
      <c r="F1118" s="318">
        <v>0</v>
      </c>
      <c r="G1118" s="318">
        <v>0</v>
      </c>
      <c r="H1118" s="313">
        <v>0</v>
      </c>
    </row>
    <row r="1119" s="111" customFormat="1" ht="15" spans="1:8">
      <c r="A1119" s="314" t="s">
        <v>2388</v>
      </c>
      <c r="B1119" s="324" t="s">
        <v>2389</v>
      </c>
      <c r="C1119" s="316">
        <f ca="1">IFERROR(IF(TRUE,tqsn_2,'[4]1'!$A$1),0)</f>
        <v>0</v>
      </c>
      <c r="D1119" s="317">
        <v>0</v>
      </c>
      <c r="E1119" s="138">
        <v>0</v>
      </c>
      <c r="F1119" s="318">
        <v>0</v>
      </c>
      <c r="G1119" s="318">
        <v>0</v>
      </c>
      <c r="H1119" s="313">
        <v>0</v>
      </c>
    </row>
    <row r="1120" s="111" customFormat="1" ht="15" spans="1:8">
      <c r="A1120" s="381" t="s">
        <v>2390</v>
      </c>
      <c r="B1120" s="324" t="s">
        <v>533</v>
      </c>
      <c r="C1120" s="316">
        <f ca="1">IFERROR(IF(TRUE,tqsn_2,'[4]1'!$A$1),0)</f>
        <v>0</v>
      </c>
      <c r="D1120" s="317">
        <v>0</v>
      </c>
      <c r="E1120" s="138">
        <v>0</v>
      </c>
      <c r="F1120" s="318">
        <v>0</v>
      </c>
      <c r="G1120" s="318">
        <v>0</v>
      </c>
      <c r="H1120" s="313">
        <v>0</v>
      </c>
    </row>
    <row r="1121" s="111" customFormat="1" spans="1:6">
      <c r="A1121" s="299"/>
      <c r="F1121" s="327"/>
    </row>
    <row r="1122" s="111" customFormat="1" spans="1:6">
      <c r="A1122" s="299"/>
      <c r="F1122" s="328"/>
    </row>
  </sheetData>
  <mergeCells count="6">
    <mergeCell ref="A2:G2"/>
    <mergeCell ref="F3:G3"/>
    <mergeCell ref="A4:B4"/>
    <mergeCell ref="E4:G4"/>
    <mergeCell ref="C4:C5"/>
    <mergeCell ref="D4:D5"/>
  </mergeCells>
  <conditionalFormatting sqref="H4">
    <cfRule type="expression" dxfId="0" priority="4">
      <formula>$H$5="I列录入预算数"</formula>
    </cfRule>
  </conditionalFormatting>
  <conditionalFormatting sqref="E10:E1120">
    <cfRule type="expression" dxfId="1" priority="1">
      <formula>SSWR=4</formula>
    </cfRule>
    <cfRule type="expression" dxfId="2" priority="2">
      <formula>SSWR=2</formula>
    </cfRule>
  </conditionalFormatting>
  <conditionalFormatting sqref="H10:H1120">
    <cfRule type="expression" dxfId="3" priority="3">
      <formula>AND($H$5&lt;&gt;"I列录入预算数",H10&lt;&gt;0)</formula>
    </cfRule>
  </conditionalFormatting>
  <dataValidations count="1">
    <dataValidation type="list" allowBlank="1" showInputMessage="1" showErrorMessage="1" prompt="常规按I4单元格百分比测算。&#10;如在I列对应行录入百分比，对应科目将按该百分比编列预算数。" sqref="H5">
      <formula1>"基准为上年预计执行数,基准为上年预算数,基准为上年调整预算数,I列录入预算数"</formula1>
    </dataValidation>
  </dataValidations>
  <pageMargins left="0.708661417322835" right="0.708661417322835" top="0.748031496062992" bottom="0.748031496062992" header="0.31496062992126" footer="0.31496062992126"/>
  <pageSetup paperSize="9" scale="1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6"/>
  <sheetViews>
    <sheetView showZeros="0" workbookViewId="0">
      <selection activeCell="T10" sqref="T10"/>
    </sheetView>
  </sheetViews>
  <sheetFormatPr defaultColWidth="9" defaultRowHeight="14.25"/>
  <cols>
    <col min="1" max="1" width="6" style="111" customWidth="1"/>
    <col min="2" max="2" width="22.05" style="111" customWidth="1"/>
    <col min="3" max="18" width="10.1" style="111" customWidth="1"/>
    <col min="19" max="16384" width="8.8" style="111"/>
  </cols>
  <sheetData>
    <row r="1" s="111" customFormat="1" ht="18.75" spans="1:18">
      <c r="A1" s="277"/>
      <c r="R1" s="294">
        <v>0</v>
      </c>
    </row>
    <row r="2" s="112" customFormat="1" ht="23.25" spans="1:18">
      <c r="A2" s="278" t="s">
        <v>2391</v>
      </c>
      <c r="B2" s="278"/>
      <c r="C2" s="278"/>
      <c r="D2" s="278"/>
      <c r="E2" s="278"/>
      <c r="F2" s="278"/>
      <c r="G2" s="278"/>
      <c r="H2" s="278"/>
      <c r="I2" s="278"/>
      <c r="J2" s="278"/>
      <c r="K2" s="278"/>
      <c r="L2" s="278"/>
      <c r="M2" s="278"/>
      <c r="N2" s="278"/>
      <c r="O2" s="278"/>
      <c r="P2" s="278"/>
      <c r="Q2" s="278"/>
      <c r="R2" s="278"/>
    </row>
    <row r="3" s="111" customFormat="1" ht="20.25" customHeight="1" spans="2:18">
      <c r="B3" s="116">
        <v>0</v>
      </c>
      <c r="R3" s="295" t="s">
        <v>2392</v>
      </c>
    </row>
    <row r="4" s="114" customFormat="1" ht="23.1" customHeight="1" spans="1:18">
      <c r="A4" s="121" t="s">
        <v>93</v>
      </c>
      <c r="B4" s="122"/>
      <c r="C4" s="129" t="s">
        <v>2393</v>
      </c>
      <c r="D4" s="279">
        <v>501</v>
      </c>
      <c r="E4" s="279">
        <v>502</v>
      </c>
      <c r="F4" s="279">
        <v>503</v>
      </c>
      <c r="G4" s="279">
        <v>504</v>
      </c>
      <c r="H4" s="279">
        <v>505</v>
      </c>
      <c r="I4" s="279">
        <v>506</v>
      </c>
      <c r="J4" s="279">
        <v>507</v>
      </c>
      <c r="K4" s="279">
        <v>508</v>
      </c>
      <c r="L4" s="279">
        <v>509</v>
      </c>
      <c r="M4" s="279">
        <v>510</v>
      </c>
      <c r="N4" s="279">
        <v>511</v>
      </c>
      <c r="O4" s="279">
        <v>512</v>
      </c>
      <c r="P4" s="279">
        <v>513</v>
      </c>
      <c r="Q4" s="279">
        <v>514</v>
      </c>
      <c r="R4" s="279">
        <v>599</v>
      </c>
    </row>
    <row r="5" s="114" customFormat="1" ht="69" customHeight="1" spans="1:18">
      <c r="A5" s="126" t="s">
        <v>97</v>
      </c>
      <c r="B5" s="127" t="s">
        <v>98</v>
      </c>
      <c r="C5" s="129"/>
      <c r="D5" s="131" t="s">
        <v>2394</v>
      </c>
      <c r="E5" s="131" t="s">
        <v>2395</v>
      </c>
      <c r="F5" s="126" t="s">
        <v>2396</v>
      </c>
      <c r="G5" s="126" t="s">
        <v>2397</v>
      </c>
      <c r="H5" s="131" t="s">
        <v>2398</v>
      </c>
      <c r="I5" s="131" t="s">
        <v>2399</v>
      </c>
      <c r="J5" s="131" t="s">
        <v>2400</v>
      </c>
      <c r="K5" s="131" t="s">
        <v>2401</v>
      </c>
      <c r="L5" s="131" t="s">
        <v>2402</v>
      </c>
      <c r="M5" s="131" t="s">
        <v>2403</v>
      </c>
      <c r="N5" s="131" t="s">
        <v>2404</v>
      </c>
      <c r="O5" s="131" t="s">
        <v>2405</v>
      </c>
      <c r="P5" s="131" t="s">
        <v>2406</v>
      </c>
      <c r="Q5" s="131" t="s">
        <v>2407</v>
      </c>
      <c r="R5" s="131" t="s">
        <v>2408</v>
      </c>
    </row>
    <row r="6" s="111" customFormat="1" ht="20.1" hidden="1" customHeight="1" spans="1:18">
      <c r="A6" s="280"/>
      <c r="B6" s="280"/>
      <c r="C6" s="280"/>
      <c r="D6" s="280"/>
      <c r="E6" s="280"/>
      <c r="F6" s="280"/>
      <c r="G6" s="280"/>
      <c r="H6" s="280"/>
      <c r="I6" s="280"/>
      <c r="J6" s="280"/>
      <c r="K6" s="280"/>
      <c r="L6" s="280"/>
      <c r="M6" s="280"/>
      <c r="N6" s="280"/>
      <c r="O6" s="280"/>
      <c r="P6" s="280"/>
      <c r="Q6" s="280"/>
      <c r="R6" s="280"/>
    </row>
    <row r="7" s="111" customFormat="1" ht="23.1" customHeight="1" spans="1:18">
      <c r="A7" s="279" t="s">
        <v>102</v>
      </c>
      <c r="B7" s="281" t="s">
        <v>103</v>
      </c>
      <c r="C7" s="282">
        <v>52111</v>
      </c>
      <c r="D7" s="283">
        <v>13463</v>
      </c>
      <c r="E7" s="283">
        <v>9174</v>
      </c>
      <c r="F7" s="283">
        <v>41</v>
      </c>
      <c r="G7" s="283">
        <v>15</v>
      </c>
      <c r="H7" s="283">
        <v>7559</v>
      </c>
      <c r="I7" s="283">
        <v>1</v>
      </c>
      <c r="J7" s="283">
        <v>0</v>
      </c>
      <c r="K7" s="283">
        <v>0</v>
      </c>
      <c r="L7" s="283">
        <v>816</v>
      </c>
      <c r="M7" s="283">
        <v>0</v>
      </c>
      <c r="N7" s="286"/>
      <c r="O7" s="286"/>
      <c r="P7" s="286"/>
      <c r="Q7" s="286"/>
      <c r="R7" s="296">
        <v>21042</v>
      </c>
    </row>
    <row r="8" s="111" customFormat="1" ht="23.1" customHeight="1" spans="1:18">
      <c r="A8" s="279" t="s">
        <v>163</v>
      </c>
      <c r="B8" s="281" t="s">
        <v>164</v>
      </c>
      <c r="C8" s="282">
        <v>0</v>
      </c>
      <c r="D8" s="283">
        <v>0</v>
      </c>
      <c r="E8" s="283">
        <v>0</v>
      </c>
      <c r="F8" s="283">
        <v>0</v>
      </c>
      <c r="G8" s="283">
        <v>0</v>
      </c>
      <c r="H8" s="283">
        <v>0</v>
      </c>
      <c r="I8" s="283">
        <v>0</v>
      </c>
      <c r="J8" s="283">
        <v>0</v>
      </c>
      <c r="K8" s="283">
        <v>0</v>
      </c>
      <c r="L8" s="283">
        <v>0</v>
      </c>
      <c r="M8" s="283">
        <v>0</v>
      </c>
      <c r="N8" s="286"/>
      <c r="O8" s="286"/>
      <c r="P8" s="286"/>
      <c r="Q8" s="286"/>
      <c r="R8" s="296">
        <v>0</v>
      </c>
    </row>
    <row r="9" s="111" customFormat="1" ht="23.1" customHeight="1" spans="1:18">
      <c r="A9" s="279" t="s">
        <v>183</v>
      </c>
      <c r="B9" s="281" t="s">
        <v>184</v>
      </c>
      <c r="C9" s="282">
        <v>0</v>
      </c>
      <c r="D9" s="283">
        <v>0</v>
      </c>
      <c r="E9" s="283">
        <v>0</v>
      </c>
      <c r="F9" s="283">
        <v>0</v>
      </c>
      <c r="G9" s="283">
        <v>0</v>
      </c>
      <c r="H9" s="283">
        <v>0</v>
      </c>
      <c r="I9" s="283">
        <v>0</v>
      </c>
      <c r="J9" s="283">
        <v>0</v>
      </c>
      <c r="K9" s="283">
        <v>0</v>
      </c>
      <c r="L9" s="283">
        <v>0</v>
      </c>
      <c r="M9" s="283">
        <v>0</v>
      </c>
      <c r="N9" s="286"/>
      <c r="O9" s="286"/>
      <c r="P9" s="286"/>
      <c r="Q9" s="286"/>
      <c r="R9" s="296">
        <v>0</v>
      </c>
    </row>
    <row r="10" s="111" customFormat="1" ht="23.1" customHeight="1" spans="1:18">
      <c r="A10" s="279" t="s">
        <v>195</v>
      </c>
      <c r="B10" s="281" t="s">
        <v>196</v>
      </c>
      <c r="C10" s="282">
        <v>10291</v>
      </c>
      <c r="D10" s="283">
        <v>5005</v>
      </c>
      <c r="E10" s="283">
        <v>1188</v>
      </c>
      <c r="F10" s="283">
        <v>0</v>
      </c>
      <c r="G10" s="283">
        <v>0</v>
      </c>
      <c r="H10" s="283">
        <v>1811</v>
      </c>
      <c r="I10" s="283">
        <v>0</v>
      </c>
      <c r="J10" s="283">
        <v>0</v>
      </c>
      <c r="K10" s="283">
        <v>0</v>
      </c>
      <c r="L10" s="283">
        <v>136</v>
      </c>
      <c r="M10" s="283">
        <v>0</v>
      </c>
      <c r="N10" s="286"/>
      <c r="O10" s="286"/>
      <c r="P10" s="286"/>
      <c r="Q10" s="286"/>
      <c r="R10" s="296">
        <v>2151</v>
      </c>
    </row>
    <row r="11" s="111" customFormat="1" ht="23.1" customHeight="1" spans="1:18">
      <c r="A11" s="279" t="s">
        <v>219</v>
      </c>
      <c r="B11" s="281" t="s">
        <v>220</v>
      </c>
      <c r="C11" s="282">
        <v>91723</v>
      </c>
      <c r="D11" s="283">
        <v>3926</v>
      </c>
      <c r="E11" s="283">
        <v>9575</v>
      </c>
      <c r="F11" s="283">
        <v>5446</v>
      </c>
      <c r="G11" s="283">
        <v>0</v>
      </c>
      <c r="H11" s="283">
        <v>64292</v>
      </c>
      <c r="I11" s="283">
        <v>0</v>
      </c>
      <c r="J11" s="283">
        <v>0</v>
      </c>
      <c r="K11" s="283">
        <v>0</v>
      </c>
      <c r="L11" s="283">
        <v>6798</v>
      </c>
      <c r="M11" s="283">
        <v>0</v>
      </c>
      <c r="N11" s="286"/>
      <c r="O11" s="286"/>
      <c r="P11" s="286"/>
      <c r="Q11" s="286"/>
      <c r="R11" s="296">
        <v>1686</v>
      </c>
    </row>
    <row r="12" s="111" customFormat="1" ht="23.1" customHeight="1" spans="1:18">
      <c r="A12" s="279" t="s">
        <v>241</v>
      </c>
      <c r="B12" s="281" t="s">
        <v>242</v>
      </c>
      <c r="C12" s="282">
        <v>10347</v>
      </c>
      <c r="D12" s="283">
        <v>0</v>
      </c>
      <c r="E12" s="283">
        <v>0</v>
      </c>
      <c r="F12" s="283">
        <v>0</v>
      </c>
      <c r="G12" s="283">
        <v>0</v>
      </c>
      <c r="H12" s="283">
        <v>310</v>
      </c>
      <c r="I12" s="283">
        <v>0</v>
      </c>
      <c r="J12" s="283">
        <v>0</v>
      </c>
      <c r="K12" s="283">
        <v>0</v>
      </c>
      <c r="L12" s="283">
        <v>1</v>
      </c>
      <c r="M12" s="283">
        <v>0</v>
      </c>
      <c r="N12" s="286"/>
      <c r="O12" s="286"/>
      <c r="P12" s="286"/>
      <c r="Q12" s="286"/>
      <c r="R12" s="296">
        <v>10036</v>
      </c>
    </row>
    <row r="13" s="111" customFormat="1" ht="23.1" customHeight="1" spans="1:18">
      <c r="A13" s="279" t="s">
        <v>263</v>
      </c>
      <c r="B13" s="281" t="s">
        <v>264</v>
      </c>
      <c r="C13" s="282">
        <v>1877</v>
      </c>
      <c r="D13" s="283">
        <v>128</v>
      </c>
      <c r="E13" s="283">
        <v>174</v>
      </c>
      <c r="F13" s="283">
        <v>0</v>
      </c>
      <c r="G13" s="283">
        <v>0</v>
      </c>
      <c r="H13" s="283">
        <v>889</v>
      </c>
      <c r="I13" s="283">
        <v>10</v>
      </c>
      <c r="J13" s="283">
        <v>0</v>
      </c>
      <c r="K13" s="283">
        <v>0</v>
      </c>
      <c r="L13" s="283">
        <v>33</v>
      </c>
      <c r="M13" s="283">
        <v>0</v>
      </c>
      <c r="N13" s="286"/>
      <c r="O13" s="286"/>
      <c r="P13" s="286"/>
      <c r="Q13" s="286"/>
      <c r="R13" s="296">
        <v>643</v>
      </c>
    </row>
    <row r="14" s="111" customFormat="1" ht="23.1" customHeight="1" spans="1:18">
      <c r="A14" s="279" t="s">
        <v>277</v>
      </c>
      <c r="B14" s="281" t="s">
        <v>278</v>
      </c>
      <c r="C14" s="282">
        <v>91162</v>
      </c>
      <c r="D14" s="283">
        <v>4403</v>
      </c>
      <c r="E14" s="283">
        <v>719</v>
      </c>
      <c r="F14" s="283">
        <v>0</v>
      </c>
      <c r="G14" s="283">
        <v>0</v>
      </c>
      <c r="H14" s="283">
        <v>11540</v>
      </c>
      <c r="I14" s="283">
        <v>0</v>
      </c>
      <c r="J14" s="283">
        <v>0</v>
      </c>
      <c r="K14" s="283">
        <v>0</v>
      </c>
      <c r="L14" s="283">
        <v>41215</v>
      </c>
      <c r="M14" s="283">
        <v>27330</v>
      </c>
      <c r="N14" s="286"/>
      <c r="O14" s="286"/>
      <c r="P14" s="286"/>
      <c r="Q14" s="286"/>
      <c r="R14" s="296">
        <v>5955</v>
      </c>
    </row>
    <row r="15" s="111" customFormat="1" ht="23.1" customHeight="1" spans="1:18">
      <c r="A15" s="279" t="s">
        <v>319</v>
      </c>
      <c r="B15" s="281" t="s">
        <v>320</v>
      </c>
      <c r="C15" s="282">
        <v>25467</v>
      </c>
      <c r="D15" s="283">
        <v>1347</v>
      </c>
      <c r="E15" s="283">
        <v>2183</v>
      </c>
      <c r="F15" s="283">
        <v>0</v>
      </c>
      <c r="G15" s="283">
        <v>0</v>
      </c>
      <c r="H15" s="283">
        <v>5661</v>
      </c>
      <c r="I15" s="283">
        <v>0</v>
      </c>
      <c r="J15" s="283">
        <v>0</v>
      </c>
      <c r="K15" s="283">
        <v>0</v>
      </c>
      <c r="L15" s="283">
        <v>7795</v>
      </c>
      <c r="M15" s="283">
        <v>0</v>
      </c>
      <c r="N15" s="286"/>
      <c r="O15" s="286"/>
      <c r="P15" s="286"/>
      <c r="Q15" s="286"/>
      <c r="R15" s="296">
        <v>8481</v>
      </c>
    </row>
    <row r="16" s="111" customFormat="1" ht="23.1" customHeight="1" spans="1:18">
      <c r="A16" s="279" t="s">
        <v>349</v>
      </c>
      <c r="B16" s="281" t="s">
        <v>350</v>
      </c>
      <c r="C16" s="282">
        <v>4612</v>
      </c>
      <c r="D16" s="283">
        <v>0</v>
      </c>
      <c r="E16" s="283">
        <v>1569</v>
      </c>
      <c r="F16" s="283">
        <v>0</v>
      </c>
      <c r="G16" s="283">
        <v>0</v>
      </c>
      <c r="H16" s="283">
        <v>702</v>
      </c>
      <c r="I16" s="283">
        <v>0</v>
      </c>
      <c r="J16" s="283">
        <v>0</v>
      </c>
      <c r="K16" s="283">
        <v>0</v>
      </c>
      <c r="L16" s="283">
        <v>98</v>
      </c>
      <c r="M16" s="283">
        <v>0</v>
      </c>
      <c r="N16" s="286"/>
      <c r="O16" s="286"/>
      <c r="P16" s="286"/>
      <c r="Q16" s="286"/>
      <c r="R16" s="296">
        <v>2243</v>
      </c>
    </row>
    <row r="17" s="111" customFormat="1" ht="23.1" customHeight="1" spans="1:18">
      <c r="A17" s="279" t="s">
        <v>379</v>
      </c>
      <c r="B17" s="281" t="s">
        <v>380</v>
      </c>
      <c r="C17" s="282">
        <v>11913</v>
      </c>
      <c r="D17" s="283">
        <v>2267</v>
      </c>
      <c r="E17" s="283">
        <v>1331</v>
      </c>
      <c r="F17" s="283">
        <v>0</v>
      </c>
      <c r="G17" s="283">
        <v>0</v>
      </c>
      <c r="H17" s="283">
        <v>6619</v>
      </c>
      <c r="I17" s="283">
        <v>1</v>
      </c>
      <c r="J17" s="283">
        <v>0</v>
      </c>
      <c r="K17" s="283">
        <v>0</v>
      </c>
      <c r="L17" s="283">
        <v>44</v>
      </c>
      <c r="M17" s="283">
        <v>0</v>
      </c>
      <c r="N17" s="286"/>
      <c r="O17" s="286"/>
      <c r="P17" s="286"/>
      <c r="Q17" s="286"/>
      <c r="R17" s="296">
        <v>1651</v>
      </c>
    </row>
    <row r="18" s="111" customFormat="1" ht="23.1" customHeight="1" spans="1:18">
      <c r="A18" s="279" t="s">
        <v>393</v>
      </c>
      <c r="B18" s="281" t="s">
        <v>394</v>
      </c>
      <c r="C18" s="282">
        <v>48269</v>
      </c>
      <c r="D18" s="283">
        <v>638</v>
      </c>
      <c r="E18" s="283">
        <v>4608</v>
      </c>
      <c r="F18" s="283">
        <v>0</v>
      </c>
      <c r="G18" s="283">
        <v>0</v>
      </c>
      <c r="H18" s="283">
        <v>8161</v>
      </c>
      <c r="I18" s="283">
        <v>0</v>
      </c>
      <c r="J18" s="283">
        <v>517</v>
      </c>
      <c r="K18" s="283">
        <v>0</v>
      </c>
      <c r="L18" s="283">
        <v>133</v>
      </c>
      <c r="M18" s="283">
        <v>0</v>
      </c>
      <c r="N18" s="286"/>
      <c r="O18" s="286"/>
      <c r="P18" s="286"/>
      <c r="Q18" s="286"/>
      <c r="R18" s="296">
        <v>34212</v>
      </c>
    </row>
    <row r="19" s="111" customFormat="1" ht="23.1" customHeight="1" spans="1:18">
      <c r="A19" s="279" t="s">
        <v>411</v>
      </c>
      <c r="B19" s="281" t="s">
        <v>412</v>
      </c>
      <c r="C19" s="282">
        <v>7143</v>
      </c>
      <c r="D19" s="283">
        <v>293</v>
      </c>
      <c r="E19" s="283">
        <v>90</v>
      </c>
      <c r="F19" s="283">
        <v>0</v>
      </c>
      <c r="G19" s="283">
        <v>0</v>
      </c>
      <c r="H19" s="283">
        <v>2235</v>
      </c>
      <c r="I19" s="283">
        <v>0</v>
      </c>
      <c r="J19" s="283">
        <v>0</v>
      </c>
      <c r="K19" s="283">
        <v>0</v>
      </c>
      <c r="L19" s="283">
        <v>37</v>
      </c>
      <c r="M19" s="283">
        <v>0</v>
      </c>
      <c r="N19" s="286"/>
      <c r="O19" s="286"/>
      <c r="P19" s="286"/>
      <c r="Q19" s="286"/>
      <c r="R19" s="296">
        <v>4488</v>
      </c>
    </row>
    <row r="20" s="111" customFormat="1" ht="23.1" customHeight="1" spans="1:18">
      <c r="A20" s="279" t="s">
        <v>423</v>
      </c>
      <c r="B20" s="284" t="s">
        <v>424</v>
      </c>
      <c r="C20" s="282">
        <v>1255</v>
      </c>
      <c r="D20" s="283">
        <v>142</v>
      </c>
      <c r="E20" s="283">
        <v>19</v>
      </c>
      <c r="F20" s="283">
        <v>0</v>
      </c>
      <c r="G20" s="283">
        <v>0</v>
      </c>
      <c r="H20" s="283">
        <v>1065</v>
      </c>
      <c r="I20" s="283">
        <v>0</v>
      </c>
      <c r="J20" s="283">
        <v>0</v>
      </c>
      <c r="K20" s="283">
        <v>0</v>
      </c>
      <c r="L20" s="283">
        <v>29</v>
      </c>
      <c r="M20" s="283">
        <v>0</v>
      </c>
      <c r="N20" s="286"/>
      <c r="O20" s="286"/>
      <c r="P20" s="286"/>
      <c r="Q20" s="286"/>
      <c r="R20" s="296">
        <v>0</v>
      </c>
    </row>
    <row r="21" s="111" customFormat="1" ht="23.1" customHeight="1" spans="1:18">
      <c r="A21" s="279" t="s">
        <v>439</v>
      </c>
      <c r="B21" s="284" t="s">
        <v>440</v>
      </c>
      <c r="C21" s="282">
        <v>1229</v>
      </c>
      <c r="D21" s="283">
        <v>255</v>
      </c>
      <c r="E21" s="283">
        <v>289</v>
      </c>
      <c r="F21" s="283">
        <v>0</v>
      </c>
      <c r="G21" s="283">
        <v>0</v>
      </c>
      <c r="H21" s="283">
        <v>220</v>
      </c>
      <c r="I21" s="283">
        <v>0</v>
      </c>
      <c r="J21" s="283">
        <v>0</v>
      </c>
      <c r="K21" s="283">
        <v>0</v>
      </c>
      <c r="L21" s="283">
        <v>59</v>
      </c>
      <c r="M21" s="283">
        <v>0</v>
      </c>
      <c r="N21" s="286"/>
      <c r="O21" s="286"/>
      <c r="P21" s="286"/>
      <c r="Q21" s="286"/>
      <c r="R21" s="296">
        <v>406</v>
      </c>
    </row>
    <row r="22" s="111" customFormat="1" ht="23.1" customHeight="1" spans="1:18">
      <c r="A22" s="279" t="s">
        <v>447</v>
      </c>
      <c r="B22" s="285" t="s">
        <v>448</v>
      </c>
      <c r="C22" s="282">
        <v>0</v>
      </c>
      <c r="D22" s="283">
        <v>0</v>
      </c>
      <c r="E22" s="283">
        <v>0</v>
      </c>
      <c r="F22" s="283">
        <v>0</v>
      </c>
      <c r="G22" s="283">
        <v>0</v>
      </c>
      <c r="H22" s="283">
        <v>0</v>
      </c>
      <c r="I22" s="283">
        <v>0</v>
      </c>
      <c r="J22" s="283">
        <v>0</v>
      </c>
      <c r="K22" s="283">
        <v>0</v>
      </c>
      <c r="L22" s="283">
        <v>0</v>
      </c>
      <c r="M22" s="283">
        <v>0</v>
      </c>
      <c r="N22" s="286"/>
      <c r="O22" s="286"/>
      <c r="P22" s="286"/>
      <c r="Q22" s="286"/>
      <c r="R22" s="296">
        <v>0</v>
      </c>
    </row>
    <row r="23" s="111" customFormat="1" ht="23.1" customHeight="1" spans="1:18">
      <c r="A23" s="279" t="s">
        <v>459</v>
      </c>
      <c r="B23" s="284" t="s">
        <v>460</v>
      </c>
      <c r="C23" s="282">
        <v>0</v>
      </c>
      <c r="D23" s="283">
        <v>0</v>
      </c>
      <c r="E23" s="283">
        <v>0</v>
      </c>
      <c r="F23" s="283">
        <v>0</v>
      </c>
      <c r="G23" s="283">
        <v>0</v>
      </c>
      <c r="H23" s="283">
        <v>0</v>
      </c>
      <c r="I23" s="283">
        <v>0</v>
      </c>
      <c r="J23" s="283">
        <v>0</v>
      </c>
      <c r="K23" s="283">
        <v>0</v>
      </c>
      <c r="L23" s="283">
        <v>0</v>
      </c>
      <c r="M23" s="283">
        <v>0</v>
      </c>
      <c r="N23" s="286"/>
      <c r="O23" s="286"/>
      <c r="P23" s="286"/>
      <c r="Q23" s="286"/>
      <c r="R23" s="296">
        <v>0</v>
      </c>
    </row>
    <row r="24" s="111" customFormat="1" ht="23.1" customHeight="1" spans="1:18">
      <c r="A24" s="279" t="s">
        <v>478</v>
      </c>
      <c r="B24" s="284" t="s">
        <v>479</v>
      </c>
      <c r="C24" s="282">
        <v>7436</v>
      </c>
      <c r="D24" s="283">
        <v>337</v>
      </c>
      <c r="E24" s="283">
        <v>50</v>
      </c>
      <c r="F24" s="283">
        <v>0</v>
      </c>
      <c r="G24" s="283">
        <v>0</v>
      </c>
      <c r="H24" s="283">
        <v>854</v>
      </c>
      <c r="I24" s="283">
        <v>2</v>
      </c>
      <c r="J24" s="283">
        <v>0</v>
      </c>
      <c r="K24" s="283">
        <v>0</v>
      </c>
      <c r="L24" s="283">
        <v>27</v>
      </c>
      <c r="M24" s="283">
        <v>0</v>
      </c>
      <c r="N24" s="286"/>
      <c r="O24" s="286"/>
      <c r="P24" s="286"/>
      <c r="Q24" s="286"/>
      <c r="R24" s="296">
        <v>6166</v>
      </c>
    </row>
    <row r="25" s="111" customFormat="1" ht="23.1" customHeight="1" spans="1:18">
      <c r="A25" s="279" t="s">
        <v>486</v>
      </c>
      <c r="B25" s="284" t="s">
        <v>487</v>
      </c>
      <c r="C25" s="282">
        <v>11623</v>
      </c>
      <c r="D25" s="283">
        <v>2088</v>
      </c>
      <c r="E25" s="283">
        <v>0</v>
      </c>
      <c r="F25" s="283">
        <v>0</v>
      </c>
      <c r="G25" s="283">
        <v>0</v>
      </c>
      <c r="H25" s="283">
        <v>7641</v>
      </c>
      <c r="I25" s="283">
        <v>0</v>
      </c>
      <c r="J25" s="283">
        <v>0</v>
      </c>
      <c r="K25" s="283">
        <v>0</v>
      </c>
      <c r="L25" s="283">
        <v>0</v>
      </c>
      <c r="M25" s="283">
        <v>0</v>
      </c>
      <c r="N25" s="286"/>
      <c r="O25" s="286"/>
      <c r="P25" s="286"/>
      <c r="Q25" s="286"/>
      <c r="R25" s="296">
        <v>1894</v>
      </c>
    </row>
    <row r="26" s="111" customFormat="1" ht="23.1" customHeight="1" spans="1:18">
      <c r="A26" s="279" t="s">
        <v>494</v>
      </c>
      <c r="B26" s="284" t="s">
        <v>495</v>
      </c>
      <c r="C26" s="282">
        <v>4284</v>
      </c>
      <c r="D26" s="283">
        <v>0</v>
      </c>
      <c r="E26" s="283">
        <v>0</v>
      </c>
      <c r="F26" s="283">
        <v>0</v>
      </c>
      <c r="G26" s="283">
        <v>0</v>
      </c>
      <c r="H26" s="283">
        <v>4271</v>
      </c>
      <c r="I26" s="283">
        <v>0</v>
      </c>
      <c r="J26" s="283">
        <v>0</v>
      </c>
      <c r="K26" s="283">
        <v>0</v>
      </c>
      <c r="L26" s="283">
        <v>13</v>
      </c>
      <c r="M26" s="283">
        <v>0</v>
      </c>
      <c r="N26" s="286"/>
      <c r="O26" s="286"/>
      <c r="P26" s="286"/>
      <c r="Q26" s="286"/>
      <c r="R26" s="296">
        <v>0</v>
      </c>
    </row>
    <row r="27" s="111" customFormat="1" ht="23.1" customHeight="1" spans="1:18">
      <c r="A27" s="279" t="s">
        <v>504</v>
      </c>
      <c r="B27" s="284" t="s">
        <v>505</v>
      </c>
      <c r="C27" s="282">
        <v>1622</v>
      </c>
      <c r="D27" s="283">
        <v>873</v>
      </c>
      <c r="E27" s="283">
        <v>560</v>
      </c>
      <c r="F27" s="283">
        <v>0</v>
      </c>
      <c r="G27" s="283">
        <v>0</v>
      </c>
      <c r="H27" s="283">
        <v>109</v>
      </c>
      <c r="I27" s="283">
        <v>0</v>
      </c>
      <c r="J27" s="283">
        <v>0</v>
      </c>
      <c r="K27" s="283">
        <v>0</v>
      </c>
      <c r="L27" s="283">
        <v>5</v>
      </c>
      <c r="M27" s="283">
        <v>0</v>
      </c>
      <c r="N27" s="286"/>
      <c r="O27" s="286"/>
      <c r="P27" s="286"/>
      <c r="Q27" s="286"/>
      <c r="R27" s="296">
        <v>75</v>
      </c>
    </row>
    <row r="28" s="111" customFormat="1" ht="23.1" customHeight="1" spans="1:18">
      <c r="A28" s="279" t="s">
        <v>520</v>
      </c>
      <c r="B28" s="285" t="s">
        <v>521</v>
      </c>
      <c r="C28" s="282">
        <v>4500</v>
      </c>
      <c r="D28" s="286"/>
      <c r="E28" s="286"/>
      <c r="F28" s="286"/>
      <c r="G28" s="286"/>
      <c r="H28" s="286"/>
      <c r="I28" s="286"/>
      <c r="J28" s="286"/>
      <c r="K28" s="286"/>
      <c r="L28" s="286"/>
      <c r="M28" s="286"/>
      <c r="N28" s="286"/>
      <c r="O28" s="286"/>
      <c r="P28" s="286"/>
      <c r="Q28" s="292">
        <v>4500</v>
      </c>
      <c r="R28" s="286"/>
    </row>
    <row r="29" s="111" customFormat="1" ht="23.1" customHeight="1" spans="1:18">
      <c r="A29" s="279" t="s">
        <v>522</v>
      </c>
      <c r="B29" s="281" t="s">
        <v>477</v>
      </c>
      <c r="C29" s="282">
        <v>8233</v>
      </c>
      <c r="D29" s="283">
        <v>0</v>
      </c>
      <c r="E29" s="283">
        <v>0</v>
      </c>
      <c r="F29" s="283">
        <v>0</v>
      </c>
      <c r="G29" s="283">
        <v>0</v>
      </c>
      <c r="H29" s="283">
        <v>0</v>
      </c>
      <c r="I29" s="283">
        <v>0</v>
      </c>
      <c r="J29" s="283">
        <v>0</v>
      </c>
      <c r="K29" s="283">
        <v>0</v>
      </c>
      <c r="L29" s="283">
        <v>0</v>
      </c>
      <c r="M29" s="283">
        <v>0</v>
      </c>
      <c r="N29" s="286"/>
      <c r="O29" s="286"/>
      <c r="P29" s="286"/>
      <c r="Q29" s="292">
        <v>0</v>
      </c>
      <c r="R29" s="296">
        <v>8233</v>
      </c>
    </row>
    <row r="30" s="111" customFormat="1" ht="23.1" customHeight="1" spans="1:18">
      <c r="A30" s="279" t="s">
        <v>526</v>
      </c>
      <c r="B30" s="284" t="s">
        <v>527</v>
      </c>
      <c r="C30" s="282">
        <v>2483</v>
      </c>
      <c r="D30" s="286"/>
      <c r="E30" s="286"/>
      <c r="F30" s="286"/>
      <c r="G30" s="286"/>
      <c r="H30" s="286"/>
      <c r="I30" s="286"/>
      <c r="J30" s="286"/>
      <c r="K30" s="286"/>
      <c r="L30" s="286"/>
      <c r="M30" s="286"/>
      <c r="N30" s="292">
        <v>2483</v>
      </c>
      <c r="O30" s="286"/>
      <c r="P30" s="286"/>
      <c r="Q30" s="286"/>
      <c r="R30" s="286"/>
    </row>
    <row r="31" s="111" customFormat="1" ht="23.1" customHeight="1" spans="1:18">
      <c r="A31" s="279" t="s">
        <v>530</v>
      </c>
      <c r="B31" s="284" t="s">
        <v>531</v>
      </c>
      <c r="C31" s="282">
        <v>0</v>
      </c>
      <c r="D31" s="286"/>
      <c r="E31" s="286"/>
      <c r="F31" s="286"/>
      <c r="G31" s="286"/>
      <c r="H31" s="286"/>
      <c r="I31" s="286"/>
      <c r="J31" s="286"/>
      <c r="K31" s="286"/>
      <c r="L31" s="286"/>
      <c r="M31" s="286"/>
      <c r="N31" s="292">
        <v>0</v>
      </c>
      <c r="O31" s="286"/>
      <c r="P31" s="286"/>
      <c r="Q31" s="286"/>
      <c r="R31" s="286"/>
    </row>
    <row r="32" s="111" customFormat="1" ht="23.1" customHeight="1" spans="1:18">
      <c r="A32" s="279" t="s">
        <v>2409</v>
      </c>
      <c r="B32" s="281" t="s">
        <v>2410</v>
      </c>
      <c r="C32" s="282">
        <v>0</v>
      </c>
      <c r="D32" s="286"/>
      <c r="E32" s="286"/>
      <c r="F32" s="286"/>
      <c r="G32" s="286"/>
      <c r="H32" s="286"/>
      <c r="I32" s="286"/>
      <c r="J32" s="286"/>
      <c r="K32" s="286"/>
      <c r="L32" s="286"/>
      <c r="M32" s="286"/>
      <c r="N32" s="286"/>
      <c r="O32" s="286"/>
      <c r="P32" s="292">
        <v>0</v>
      </c>
      <c r="Q32" s="286"/>
      <c r="R32" s="286"/>
    </row>
    <row r="33" s="111" customFormat="1" ht="23.1" customHeight="1" spans="1:18">
      <c r="A33" s="279" t="s">
        <v>2411</v>
      </c>
      <c r="B33" s="281" t="s">
        <v>2412</v>
      </c>
      <c r="C33" s="282">
        <v>0</v>
      </c>
      <c r="D33" s="286"/>
      <c r="E33" s="286"/>
      <c r="F33" s="286"/>
      <c r="G33" s="286"/>
      <c r="H33" s="286"/>
      <c r="I33" s="286"/>
      <c r="J33" s="286"/>
      <c r="K33" s="286"/>
      <c r="L33" s="286"/>
      <c r="M33" s="286"/>
      <c r="N33" s="286"/>
      <c r="O33" s="292">
        <v>0</v>
      </c>
      <c r="P33" s="286"/>
      <c r="Q33" s="286"/>
      <c r="R33" s="286"/>
    </row>
    <row r="34" s="111" customFormat="1" ht="23.1" customHeight="1" spans="1:18">
      <c r="A34" s="287"/>
      <c r="B34" s="288"/>
      <c r="C34" s="289"/>
      <c r="D34" s="289"/>
      <c r="E34" s="289"/>
      <c r="F34" s="289"/>
      <c r="G34" s="290"/>
      <c r="H34" s="290"/>
      <c r="I34" s="290"/>
      <c r="J34" s="290"/>
      <c r="K34" s="290"/>
      <c r="L34" s="290"/>
      <c r="M34" s="290"/>
      <c r="N34" s="290"/>
      <c r="O34" s="290"/>
      <c r="P34" s="290"/>
      <c r="Q34" s="290"/>
      <c r="R34" s="290"/>
    </row>
    <row r="35" s="111" customFormat="1" ht="23.1" customHeight="1" spans="1:18">
      <c r="A35" s="291" t="s">
        <v>534</v>
      </c>
      <c r="B35" s="291"/>
      <c r="C35" s="282">
        <v>397580</v>
      </c>
      <c r="D35" s="282">
        <v>35165</v>
      </c>
      <c r="E35" s="282">
        <v>31529</v>
      </c>
      <c r="F35" s="282">
        <v>5487</v>
      </c>
      <c r="G35" s="282">
        <v>15</v>
      </c>
      <c r="H35" s="282">
        <v>123939</v>
      </c>
      <c r="I35" s="282">
        <v>14</v>
      </c>
      <c r="J35" s="282">
        <v>517</v>
      </c>
      <c r="K35" s="282">
        <v>0</v>
      </c>
      <c r="L35" s="282">
        <v>57239</v>
      </c>
      <c r="M35" s="282">
        <v>27330</v>
      </c>
      <c r="N35" s="282">
        <v>2483</v>
      </c>
      <c r="O35" s="282">
        <v>0</v>
      </c>
      <c r="P35" s="282">
        <v>0</v>
      </c>
      <c r="Q35" s="282">
        <v>4500</v>
      </c>
      <c r="R35" s="296">
        <v>109362</v>
      </c>
    </row>
    <row r="36" s="111" customFormat="1" spans="14:14">
      <c r="N36" s="293"/>
    </row>
  </sheetData>
  <mergeCells count="4">
    <mergeCell ref="A2:R2"/>
    <mergeCell ref="A4:B4"/>
    <mergeCell ref="A35:B35"/>
    <mergeCell ref="C4:C5"/>
  </mergeCells>
  <pageMargins left="0.708661417322835" right="0.708661417322835" top="0.748031496062992" bottom="0.748031496062992" header="0.31496062992126" footer="0.31496062992126"/>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
  <sheetViews>
    <sheetView workbookViewId="0">
      <selection activeCell="N22" sqref="N22"/>
    </sheetView>
  </sheetViews>
  <sheetFormatPr defaultColWidth="8.75" defaultRowHeight="13.5"/>
  <cols>
    <col min="1" max="1" width="10.75" style="251" customWidth="1"/>
    <col min="2" max="2" width="46.75" style="251" customWidth="1"/>
    <col min="3" max="5" width="10.75" style="251" customWidth="1"/>
    <col min="6" max="6" width="9.375" style="252" customWidth="1"/>
    <col min="7" max="7" width="9.375" style="253" customWidth="1"/>
    <col min="8" max="16384" width="8.75" style="251"/>
  </cols>
  <sheetData>
    <row r="1" s="249" customFormat="1" ht="39.75" customHeight="1" spans="1:7">
      <c r="A1" s="254" t="s">
        <v>2413</v>
      </c>
      <c r="B1" s="255"/>
      <c r="C1" s="255"/>
      <c r="D1" s="255"/>
      <c r="E1" s="255"/>
      <c r="F1" s="255"/>
      <c r="G1" s="255"/>
    </row>
    <row r="2" s="249" customFormat="1" ht="20.25" customHeight="1" spans="1:1">
      <c r="A2" s="256"/>
    </row>
    <row r="3" s="249" customFormat="1" ht="22.15" customHeight="1" spans="1:7">
      <c r="A3" s="257" t="s">
        <v>2414</v>
      </c>
      <c r="B3" s="258" t="s">
        <v>60</v>
      </c>
      <c r="C3" s="259" t="s">
        <v>94</v>
      </c>
      <c r="D3" s="259" t="s">
        <v>95</v>
      </c>
      <c r="E3" s="260" t="s">
        <v>2415</v>
      </c>
      <c r="F3" s="261"/>
      <c r="G3" s="262"/>
    </row>
    <row r="4" s="249" customFormat="1" ht="63" customHeight="1" spans="1:7">
      <c r="A4" s="257"/>
      <c r="B4" s="258"/>
      <c r="C4" s="263"/>
      <c r="D4" s="263"/>
      <c r="E4" s="264" t="s">
        <v>2416</v>
      </c>
      <c r="F4" s="265" t="s">
        <v>2417</v>
      </c>
      <c r="G4" s="265" t="s">
        <v>2418</v>
      </c>
    </row>
    <row r="5" ht="37.5" customHeight="1" spans="1:7">
      <c r="A5" s="266"/>
      <c r="B5" s="267" t="s">
        <v>2419</v>
      </c>
      <c r="C5" s="268">
        <v>90678</v>
      </c>
      <c r="D5" s="268">
        <v>90678</v>
      </c>
      <c r="E5" s="268">
        <v>88710</v>
      </c>
      <c r="F5" s="269">
        <f t="shared" ref="F5:G20" si="0">IFERROR($E5/C5,"")</f>
        <v>0.978296830543241</v>
      </c>
      <c r="G5" s="269">
        <f t="shared" si="0"/>
        <v>0.978296830543241</v>
      </c>
    </row>
    <row r="6" ht="15.6" customHeight="1" spans="1:7">
      <c r="A6" s="270" t="s">
        <v>2420</v>
      </c>
      <c r="B6" s="271" t="s">
        <v>2421</v>
      </c>
      <c r="C6" s="272">
        <f>C7+C77+C82+C88</f>
        <v>389158</v>
      </c>
      <c r="D6" s="272">
        <f>D7+D77+D82+D88</f>
        <v>376221</v>
      </c>
      <c r="E6" s="272">
        <f>E7+E77+E82+E88</f>
        <v>333957</v>
      </c>
      <c r="F6" s="269">
        <f t="shared" si="0"/>
        <v>0.858152729739592</v>
      </c>
      <c r="G6" s="269">
        <f t="shared" si="0"/>
        <v>0.887661773266245</v>
      </c>
    </row>
    <row r="7" ht="15.6" customHeight="1" spans="1:7">
      <c r="A7" s="273"/>
      <c r="B7" s="271" t="s">
        <v>2422</v>
      </c>
      <c r="C7" s="272">
        <f>SUM(C8,C15,C51)</f>
        <v>353756</v>
      </c>
      <c r="D7" s="268">
        <f>SUM(D8,D15,D51)</f>
        <v>366376</v>
      </c>
      <c r="E7" s="268">
        <f>SUM(E8,E15,E51)</f>
        <v>303922</v>
      </c>
      <c r="F7" s="269">
        <f t="shared" si="0"/>
        <v>0.85912889110008</v>
      </c>
      <c r="G7" s="269">
        <f t="shared" si="0"/>
        <v>0.829535777452672</v>
      </c>
    </row>
    <row r="8" ht="15.6" customHeight="1" spans="1:7">
      <c r="A8" s="270" t="s">
        <v>2423</v>
      </c>
      <c r="B8" s="271" t="s">
        <v>2424</v>
      </c>
      <c r="C8" s="272">
        <f>SUM(C9:C14)</f>
        <v>10285</v>
      </c>
      <c r="D8" s="272">
        <f>SUM(D9:D14)</f>
        <v>10285</v>
      </c>
      <c r="E8" s="272">
        <f>SUM(E9:E14)</f>
        <v>10285</v>
      </c>
      <c r="F8" s="269">
        <f t="shared" si="0"/>
        <v>1</v>
      </c>
      <c r="G8" s="269">
        <f t="shared" si="0"/>
        <v>1</v>
      </c>
    </row>
    <row r="9" ht="15.6" customHeight="1" spans="1:7">
      <c r="A9" s="270" t="s">
        <v>2425</v>
      </c>
      <c r="B9" s="271" t="s">
        <v>2426</v>
      </c>
      <c r="C9" s="274">
        <f>SUMPRODUCT('[1]表三（录入表）'!C$6:C$134*(LEFT('[1]表三（录入表）'!$A$6:$A$134,LEN($A9))=$A9))</f>
        <v>372</v>
      </c>
      <c r="D9" s="274">
        <f>SUMPRODUCT('[1]表三（录入表）'!D$6:D$134*(LEFT('[1]表三（录入表）'!$A$6:$A$134,LEN($A9))=$A9))</f>
        <v>372</v>
      </c>
      <c r="E9" s="274">
        <f>SUMPRODUCT('[1]表三（录入表）'!E$6:E$134*(LEFT('[1]表三（录入表）'!$A$6:$A$134,LEN($A9))=$A9))</f>
        <v>372</v>
      </c>
      <c r="F9" s="269">
        <f t="shared" si="0"/>
        <v>1</v>
      </c>
      <c r="G9" s="269">
        <f t="shared" si="0"/>
        <v>1</v>
      </c>
    </row>
    <row r="10" ht="15.6" customHeight="1" spans="1:7">
      <c r="A10" s="270" t="s">
        <v>2427</v>
      </c>
      <c r="B10" s="271" t="s">
        <v>2428</v>
      </c>
      <c r="C10" s="274">
        <f>SUMPRODUCT('[1]表三（录入表）'!C$6:C$134*(LEFT('[1]表三（录入表）'!$A$6:$A$134,LEN($A10))=$A10))</f>
        <v>1667</v>
      </c>
      <c r="D10" s="274">
        <f>SUMPRODUCT('[1]表三（录入表）'!D$6:D$134*(LEFT('[1]表三（录入表）'!$A$6:$A$134,LEN($A10))=$A10))</f>
        <v>1667</v>
      </c>
      <c r="E10" s="274">
        <f>SUMPRODUCT('[1]表三（录入表）'!E$6:E$134*(LEFT('[1]表三（录入表）'!$A$6:$A$134,LEN($A10))=$A10))</f>
        <v>1667</v>
      </c>
      <c r="F10" s="269">
        <f t="shared" si="0"/>
        <v>1</v>
      </c>
      <c r="G10" s="269">
        <f t="shared" si="0"/>
        <v>1</v>
      </c>
    </row>
    <row r="11" ht="15.6" customHeight="1" spans="1:7">
      <c r="A11" s="270" t="s">
        <v>2429</v>
      </c>
      <c r="B11" s="271" t="s">
        <v>2430</v>
      </c>
      <c r="C11" s="274">
        <f>SUMPRODUCT('[1]表三（录入表）'!C$6:C$134*(LEFT('[1]表三（录入表）'!$A$6:$A$134,LEN($A11))=$A11))</f>
        <v>1308</v>
      </c>
      <c r="D11" s="274">
        <f>SUMPRODUCT('[1]表三（录入表）'!D$6:D$134*(LEFT('[1]表三（录入表）'!$A$6:$A$134,LEN($A11))=$A11))</f>
        <v>1308</v>
      </c>
      <c r="E11" s="274">
        <f>SUMPRODUCT('[1]表三（录入表）'!E$6:E$134*(LEFT('[1]表三（录入表）'!$A$6:$A$134,LEN($A11))=$A11))</f>
        <v>1308</v>
      </c>
      <c r="F11" s="269">
        <f t="shared" si="0"/>
        <v>1</v>
      </c>
      <c r="G11" s="269">
        <f t="shared" si="0"/>
        <v>1</v>
      </c>
    </row>
    <row r="12" ht="15.6" customHeight="1" spans="1:7">
      <c r="A12" s="270" t="s">
        <v>2431</v>
      </c>
      <c r="B12" s="271" t="s">
        <v>2432</v>
      </c>
      <c r="C12" s="274">
        <f>SUMPRODUCT('[1]表三（录入表）'!C$6:C$134*(LEFT('[1]表三（录入表）'!$A$6:$A$134,LEN($A12))=$A12))</f>
        <v>4</v>
      </c>
      <c r="D12" s="274">
        <f>SUMPRODUCT('[1]表三（录入表）'!D$6:D$134*(LEFT('[1]表三（录入表）'!$A$6:$A$134,LEN($A12))=$A12))</f>
        <v>4</v>
      </c>
      <c r="E12" s="274">
        <f>SUMPRODUCT('[1]表三（录入表）'!E$6:E$134*(LEFT('[1]表三（录入表）'!$A$6:$A$134,LEN($A12))=$A12))</f>
        <v>4</v>
      </c>
      <c r="F12" s="269">
        <f t="shared" si="0"/>
        <v>1</v>
      </c>
      <c r="G12" s="269">
        <f t="shared" si="0"/>
        <v>1</v>
      </c>
    </row>
    <row r="13" ht="15.6" customHeight="1" spans="1:7">
      <c r="A13" s="270" t="s">
        <v>2433</v>
      </c>
      <c r="B13" s="271" t="s">
        <v>2434</v>
      </c>
      <c r="C13" s="274">
        <f>SUMPRODUCT('[1]表三（录入表）'!C$6:C$134*(LEFT('[1]表三（录入表）'!$A$6:$A$134,LEN($A13))=$A13))</f>
        <v>6934</v>
      </c>
      <c r="D13" s="274">
        <f>SUMPRODUCT('[1]表三（录入表）'!D$6:D$134*(LEFT('[1]表三（录入表）'!$A$6:$A$134,LEN($A13))=$A13))</f>
        <v>6934</v>
      </c>
      <c r="E13" s="274">
        <f>SUMPRODUCT('[1]表三（录入表）'!E$6:E$134*(LEFT('[1]表三（录入表）'!$A$6:$A$134,LEN($A13))=$A13))</f>
        <v>6934</v>
      </c>
      <c r="F13" s="269">
        <f t="shared" si="0"/>
        <v>1</v>
      </c>
      <c r="G13" s="269">
        <f t="shared" si="0"/>
        <v>1</v>
      </c>
    </row>
    <row r="14" ht="15.6" customHeight="1" spans="1:7">
      <c r="A14" s="270" t="s">
        <v>2435</v>
      </c>
      <c r="B14" s="271" t="s">
        <v>2436</v>
      </c>
      <c r="C14" s="274">
        <f>SUMPRODUCT('[1]表三（录入表）'!C$6:C$134*(LEFT('[1]表三（录入表）'!$A$6:$A$134,LEN($A14))=$A14))</f>
        <v>0</v>
      </c>
      <c r="D14" s="274">
        <f>SUMPRODUCT('[1]表三（录入表）'!D$6:D$134*(LEFT('[1]表三（录入表）'!$A$6:$A$134,LEN($A14))=$A14))</f>
        <v>0</v>
      </c>
      <c r="E14" s="274">
        <f>SUMPRODUCT('[1]表三（录入表）'!E$6:E$134*(LEFT('[1]表三（录入表）'!$A$6:$A$134,LEN($A14))=$A14))</f>
        <v>0</v>
      </c>
      <c r="F14" s="269" t="str">
        <f t="shared" si="0"/>
        <v/>
      </c>
      <c r="G14" s="269" t="str">
        <f t="shared" si="0"/>
        <v/>
      </c>
    </row>
    <row r="15" ht="15.6" customHeight="1" spans="1:7">
      <c r="A15" s="270" t="s">
        <v>2437</v>
      </c>
      <c r="B15" s="271" t="s">
        <v>2438</v>
      </c>
      <c r="C15" s="272">
        <f>SUM(C16:C50)</f>
        <v>341041</v>
      </c>
      <c r="D15" s="272">
        <f>SUM(D16:D50)</f>
        <v>330271</v>
      </c>
      <c r="E15" s="272">
        <f>SUM(E16:E50)</f>
        <v>290481</v>
      </c>
      <c r="F15" s="269">
        <f t="shared" si="0"/>
        <v>0.851748030295478</v>
      </c>
      <c r="G15" s="269">
        <f t="shared" si="0"/>
        <v>0.879523179449603</v>
      </c>
    </row>
    <row r="16" ht="15.6" customHeight="1" spans="1:7">
      <c r="A16" s="270" t="s">
        <v>2439</v>
      </c>
      <c r="B16" s="271" t="s">
        <v>2440</v>
      </c>
      <c r="C16" s="274">
        <f>SUMPRODUCT('[1]表三（录入表）'!C$6:C$134*(LEFT('[1]表三（录入表）'!$A$6:$A$134,LEN($A16))=$A16))</f>
        <v>0</v>
      </c>
      <c r="D16" s="274">
        <f>SUMPRODUCT('[1]表三（录入表）'!D$6:D$134*(LEFT('[1]表三（录入表）'!$A$6:$A$134,LEN($A16))=$A16))</f>
        <v>0</v>
      </c>
      <c r="E16" s="274">
        <f>SUMPRODUCT('[1]表三（录入表）'!E$6:E$134*(LEFT('[1]表三（录入表）'!$A$6:$A$134,LEN($A16))=$A16))</f>
        <v>0</v>
      </c>
      <c r="F16" s="269" t="str">
        <f t="shared" si="0"/>
        <v/>
      </c>
      <c r="G16" s="269" t="str">
        <f t="shared" si="0"/>
        <v/>
      </c>
    </row>
    <row r="17" ht="15.6" customHeight="1" spans="1:7">
      <c r="A17" s="270" t="s">
        <v>2441</v>
      </c>
      <c r="B17" s="271" t="s">
        <v>2442</v>
      </c>
      <c r="C17" s="274">
        <v>105770</v>
      </c>
      <c r="D17" s="274">
        <v>107308</v>
      </c>
      <c r="E17" s="274">
        <v>113816</v>
      </c>
      <c r="F17" s="269">
        <f t="shared" si="0"/>
        <v>1.07607071948568</v>
      </c>
      <c r="G17" s="269">
        <f t="shared" si="0"/>
        <v>1.06064785477318</v>
      </c>
    </row>
    <row r="18" ht="15.6" customHeight="1" spans="1:7">
      <c r="A18" s="270" t="s">
        <v>2443</v>
      </c>
      <c r="B18" s="271" t="s">
        <v>2444</v>
      </c>
      <c r="C18" s="274">
        <v>40020</v>
      </c>
      <c r="D18" s="274">
        <v>38602</v>
      </c>
      <c r="E18" s="274">
        <v>40990</v>
      </c>
      <c r="F18" s="269">
        <f t="shared" si="0"/>
        <v>1.02423788105947</v>
      </c>
      <c r="G18" s="269">
        <f t="shared" si="0"/>
        <v>1.06186207968499</v>
      </c>
    </row>
    <row r="19" ht="15.6" customHeight="1" spans="1:7">
      <c r="A19" s="270" t="s">
        <v>2445</v>
      </c>
      <c r="B19" s="271" t="s">
        <v>2446</v>
      </c>
      <c r="C19" s="274">
        <v>6231</v>
      </c>
      <c r="D19" s="274">
        <f>SUMPRODUCT('[1]表三（录入表）'!D$6:D$134*(LEFT('[1]表三（录入表）'!$A$6:$A$134,LEN($A19))=$A19))</f>
        <v>6231</v>
      </c>
      <c r="E19" s="274">
        <v>463</v>
      </c>
      <c r="F19" s="269">
        <f t="shared" si="0"/>
        <v>0.0743058899053121</v>
      </c>
      <c r="G19" s="269">
        <f t="shared" si="0"/>
        <v>0.0743058899053121</v>
      </c>
    </row>
    <row r="20" ht="15.6" customHeight="1" spans="1:7">
      <c r="A20" s="270" t="s">
        <v>2447</v>
      </c>
      <c r="B20" s="271" t="s">
        <v>2448</v>
      </c>
      <c r="C20" s="274">
        <v>0</v>
      </c>
      <c r="D20" s="274">
        <f>SUMPRODUCT('[1]表三（录入表）'!D$6:D$134*(LEFT('[1]表三（录入表）'!$A$6:$A$134,LEN($A20))=$A20))</f>
        <v>0</v>
      </c>
      <c r="E20" s="274">
        <f>SUMPRODUCT('[1]表三（录入表）'!E$6:E$134*(LEFT('[1]表三（录入表）'!$A$6:$A$134,LEN($A20))=$A20))</f>
        <v>0</v>
      </c>
      <c r="F20" s="269" t="str">
        <f t="shared" si="0"/>
        <v/>
      </c>
      <c r="G20" s="269" t="str">
        <f t="shared" si="0"/>
        <v/>
      </c>
    </row>
    <row r="21" ht="15.6" customHeight="1" spans="1:7">
      <c r="A21" s="270" t="s">
        <v>2449</v>
      </c>
      <c r="B21" s="271" t="s">
        <v>2450</v>
      </c>
      <c r="C21" s="274">
        <v>0</v>
      </c>
      <c r="D21" s="274">
        <f>SUMPRODUCT('[1]表三（录入表）'!D$6:D$134*(LEFT('[1]表三（录入表）'!$A$6:$A$134,LEN($A21))=$A21))</f>
        <v>0</v>
      </c>
      <c r="E21" s="274">
        <f>SUMPRODUCT('[1]表三（录入表）'!E$6:E$134*(LEFT('[1]表三（录入表）'!$A$6:$A$134,LEN($A21))=$A21))</f>
        <v>0</v>
      </c>
      <c r="F21" s="269" t="str">
        <f t="shared" ref="F21:G78" si="1">IFERROR($E21/C21,"")</f>
        <v/>
      </c>
      <c r="G21" s="269" t="str">
        <f t="shared" si="1"/>
        <v/>
      </c>
    </row>
    <row r="22" ht="15.6" customHeight="1" spans="1:7">
      <c r="A22" s="270" t="s">
        <v>2451</v>
      </c>
      <c r="B22" s="271" t="s">
        <v>2452</v>
      </c>
      <c r="C22" s="274">
        <v>6017</v>
      </c>
      <c r="D22" s="274">
        <v>6280</v>
      </c>
      <c r="E22" s="274">
        <v>5845</v>
      </c>
      <c r="F22" s="269">
        <f t="shared" si="1"/>
        <v>0.971414326076118</v>
      </c>
      <c r="G22" s="269">
        <f t="shared" si="1"/>
        <v>0.930732484076433</v>
      </c>
    </row>
    <row r="23" ht="15.6" customHeight="1" spans="1:7">
      <c r="A23" s="270" t="s">
        <v>2453</v>
      </c>
      <c r="B23" s="271" t="s">
        <v>2454</v>
      </c>
      <c r="C23" s="274">
        <v>14521</v>
      </c>
      <c r="D23" s="274">
        <v>15327</v>
      </c>
      <c r="E23" s="274">
        <v>15327</v>
      </c>
      <c r="F23" s="269">
        <f t="shared" si="1"/>
        <v>1.05550581915846</v>
      </c>
      <c r="G23" s="269">
        <f t="shared" si="1"/>
        <v>1</v>
      </c>
    </row>
    <row r="24" ht="15.6" customHeight="1" spans="1:7">
      <c r="A24" s="270" t="s">
        <v>2455</v>
      </c>
      <c r="B24" s="271" t="s">
        <v>2456</v>
      </c>
      <c r="C24" s="274">
        <v>26879</v>
      </c>
      <c r="D24" s="274">
        <v>26187</v>
      </c>
      <c r="E24" s="274">
        <v>25246</v>
      </c>
      <c r="F24" s="269">
        <f t="shared" si="1"/>
        <v>0.939246251720674</v>
      </c>
      <c r="G24" s="269">
        <f t="shared" si="1"/>
        <v>0.964066139687631</v>
      </c>
    </row>
    <row r="25" ht="15.6" customHeight="1" spans="1:7">
      <c r="A25" s="270" t="s">
        <v>2457</v>
      </c>
      <c r="B25" s="271" t="s">
        <v>2458</v>
      </c>
      <c r="C25" s="274">
        <v>3900</v>
      </c>
      <c r="D25" s="274">
        <v>4400</v>
      </c>
      <c r="E25" s="274">
        <v>2300</v>
      </c>
      <c r="F25" s="269">
        <f t="shared" si="1"/>
        <v>0.58974358974359</v>
      </c>
      <c r="G25" s="269">
        <f t="shared" si="1"/>
        <v>0.522727272727273</v>
      </c>
    </row>
    <row r="26" ht="15.6" customHeight="1" spans="1:7">
      <c r="A26" s="270" t="s">
        <v>2459</v>
      </c>
      <c r="B26" s="271" t="s">
        <v>2460</v>
      </c>
      <c r="C26" s="274">
        <v>0</v>
      </c>
      <c r="D26" s="274">
        <f>SUMPRODUCT('[1]表三（录入表）'!D$6:D$134*(LEFT('[1]表三（录入表）'!$A$6:$A$134,LEN($A26))=$A26))</f>
        <v>0</v>
      </c>
      <c r="E26" s="274">
        <f>SUMPRODUCT('[1]表三（录入表）'!E$6:E$134*(LEFT('[1]表三（录入表）'!$A$6:$A$134,LEN($A26))=$A26))</f>
        <v>0</v>
      </c>
      <c r="F26" s="269" t="str">
        <f t="shared" si="1"/>
        <v/>
      </c>
      <c r="G26" s="269" t="str">
        <f t="shared" si="1"/>
        <v/>
      </c>
    </row>
    <row r="27" ht="15.6" customHeight="1" spans="1:7">
      <c r="A27" s="270" t="s">
        <v>2461</v>
      </c>
      <c r="B27" s="271" t="s">
        <v>2462</v>
      </c>
      <c r="C27" s="274">
        <v>0</v>
      </c>
      <c r="D27" s="274">
        <f>SUMPRODUCT('[1]表三（录入表）'!D$6:D$134*(LEFT('[1]表三（录入表）'!$A$6:$A$134,LEN($A27))=$A27))</f>
        <v>0</v>
      </c>
      <c r="E27" s="274">
        <f>SUMPRODUCT('[1]表三（录入表）'!E$6:E$134*(LEFT('[1]表三（录入表）'!$A$6:$A$134,LEN($A27))=$A27))</f>
        <v>0</v>
      </c>
      <c r="F27" s="269" t="str">
        <f t="shared" si="1"/>
        <v/>
      </c>
      <c r="G27" s="269" t="str">
        <f t="shared" si="1"/>
        <v/>
      </c>
    </row>
    <row r="28" ht="15.6" customHeight="1" spans="1:7">
      <c r="A28" s="270" t="s">
        <v>2463</v>
      </c>
      <c r="B28" s="271" t="s">
        <v>2464</v>
      </c>
      <c r="C28" s="274">
        <v>12304</v>
      </c>
      <c r="D28" s="274">
        <v>12383</v>
      </c>
      <c r="E28" s="274">
        <v>7057</v>
      </c>
      <c r="F28" s="269">
        <f t="shared" si="1"/>
        <v>0.573553315994798</v>
      </c>
      <c r="G28" s="269">
        <f t="shared" si="1"/>
        <v>0.569894209803763</v>
      </c>
    </row>
    <row r="29" ht="15.6" customHeight="1" spans="1:7">
      <c r="A29" s="270" t="s">
        <v>2465</v>
      </c>
      <c r="B29" s="271" t="s">
        <v>2466</v>
      </c>
      <c r="C29" s="274">
        <v>0</v>
      </c>
      <c r="D29" s="274">
        <f>SUMPRODUCT('[1]表三（录入表）'!D$6:D$134*(LEFT('[1]表三（录入表）'!$A$6:$A$134,LEN($A29))=$A29))</f>
        <v>0</v>
      </c>
      <c r="E29" s="274">
        <f>SUMPRODUCT('[1]表三（录入表）'!E$6:E$134*(LEFT('[1]表三（录入表）'!$A$6:$A$134,LEN($A29))=$A29))</f>
        <v>0</v>
      </c>
      <c r="F29" s="269" t="str">
        <f t="shared" si="1"/>
        <v/>
      </c>
      <c r="G29" s="269" t="str">
        <f t="shared" si="1"/>
        <v/>
      </c>
    </row>
    <row r="30" ht="15.6" customHeight="1" spans="1:7">
      <c r="A30" s="270" t="s">
        <v>2467</v>
      </c>
      <c r="B30" s="271" t="s">
        <v>2468</v>
      </c>
      <c r="C30" s="274">
        <v>0</v>
      </c>
      <c r="D30" s="274">
        <f>SUMPRODUCT('[1]表三（录入表）'!D$6:D$134*(LEFT('[1]表三（录入表）'!$A$6:$A$134,LEN($A30))=$A30))</f>
        <v>0</v>
      </c>
      <c r="E30" s="274">
        <f>SUMPRODUCT('[1]表三（录入表）'!E$6:E$134*(LEFT('[1]表三（录入表）'!$A$6:$A$134,LEN($A30))=$A30))</f>
        <v>0</v>
      </c>
      <c r="F30" s="269" t="str">
        <f t="shared" si="1"/>
        <v/>
      </c>
      <c r="G30" s="269" t="str">
        <f t="shared" si="1"/>
        <v/>
      </c>
    </row>
    <row r="31" ht="15.6" customHeight="1" spans="1:7">
      <c r="A31" s="270" t="s">
        <v>2469</v>
      </c>
      <c r="B31" s="271" t="s">
        <v>2470</v>
      </c>
      <c r="C31" s="274">
        <v>0</v>
      </c>
      <c r="D31" s="274">
        <f>SUMPRODUCT('[1]表三（录入表）'!D$6:D$134*(LEFT('[1]表三（录入表）'!$A$6:$A$134,LEN($A31))=$A31))</f>
        <v>0</v>
      </c>
      <c r="E31" s="274">
        <f>SUMPRODUCT('[1]表三（录入表）'!E$6:E$134*(LEFT('[1]表三（录入表）'!$A$6:$A$134,LEN($A31))=$A31))</f>
        <v>0</v>
      </c>
      <c r="F31" s="269" t="str">
        <f t="shared" si="1"/>
        <v/>
      </c>
      <c r="G31" s="269" t="str">
        <f t="shared" si="1"/>
        <v/>
      </c>
    </row>
    <row r="32" ht="15.6" customHeight="1" spans="1:7">
      <c r="A32" s="270" t="s">
        <v>2471</v>
      </c>
      <c r="B32" s="271" t="s">
        <v>2472</v>
      </c>
      <c r="C32" s="274">
        <v>1791</v>
      </c>
      <c r="D32" s="274">
        <v>2051</v>
      </c>
      <c r="E32" s="274">
        <v>1539</v>
      </c>
      <c r="F32" s="269">
        <f t="shared" si="1"/>
        <v>0.85929648241206</v>
      </c>
      <c r="G32" s="269">
        <f t="shared" si="1"/>
        <v>0.750365675280351</v>
      </c>
    </row>
    <row r="33" ht="15.6" customHeight="1" spans="1:7">
      <c r="A33" s="270" t="s">
        <v>2473</v>
      </c>
      <c r="B33" s="271" t="s">
        <v>2474</v>
      </c>
      <c r="C33" s="274">
        <v>22205</v>
      </c>
      <c r="D33" s="274">
        <v>22147</v>
      </c>
      <c r="E33" s="274">
        <v>18529</v>
      </c>
      <c r="F33" s="269">
        <f t="shared" si="1"/>
        <v>0.834451700067552</v>
      </c>
      <c r="G33" s="269">
        <f t="shared" si="1"/>
        <v>0.836637016300176</v>
      </c>
    </row>
    <row r="34" ht="15.6" customHeight="1" spans="1:7">
      <c r="A34" s="270" t="s">
        <v>2475</v>
      </c>
      <c r="B34" s="271" t="s">
        <v>2476</v>
      </c>
      <c r="C34" s="274">
        <v>0</v>
      </c>
      <c r="D34" s="274">
        <f>SUMPRODUCT('[1]表三（录入表）'!D$6:D$134*(LEFT('[1]表三（录入表）'!$A$6:$A$134,LEN($A34))=$A34))</f>
        <v>0</v>
      </c>
      <c r="E34" s="274">
        <f>SUMPRODUCT('[1]表三（录入表）'!E$6:E$134*(LEFT('[1]表三（录入表）'!$A$6:$A$134,LEN($A34))=$A34))</f>
        <v>0</v>
      </c>
      <c r="F34" s="269" t="str">
        <f t="shared" si="1"/>
        <v/>
      </c>
      <c r="G34" s="269" t="str">
        <f t="shared" si="1"/>
        <v/>
      </c>
    </row>
    <row r="35" ht="15.6" customHeight="1" spans="1:7">
      <c r="A35" s="270" t="s">
        <v>2477</v>
      </c>
      <c r="B35" s="271" t="s">
        <v>2478</v>
      </c>
      <c r="C35" s="274">
        <v>449</v>
      </c>
      <c r="D35" s="274">
        <v>1423</v>
      </c>
      <c r="E35" s="274">
        <v>549</v>
      </c>
      <c r="F35" s="269">
        <f t="shared" si="1"/>
        <v>1.22271714922049</v>
      </c>
      <c r="G35" s="269">
        <f t="shared" si="1"/>
        <v>0.385804638088545</v>
      </c>
    </row>
    <row r="36" ht="15.6" customHeight="1" spans="1:7">
      <c r="A36" s="270" t="s">
        <v>2479</v>
      </c>
      <c r="B36" s="271" t="s">
        <v>2480</v>
      </c>
      <c r="C36" s="274">
        <v>23021</v>
      </c>
      <c r="D36" s="274">
        <v>23299</v>
      </c>
      <c r="E36" s="274">
        <v>20800</v>
      </c>
      <c r="F36" s="269">
        <f t="shared" si="1"/>
        <v>0.903522870422658</v>
      </c>
      <c r="G36" s="269">
        <f t="shared" si="1"/>
        <v>0.89274217777587</v>
      </c>
    </row>
    <row r="37" ht="15.6" customHeight="1" spans="1:7">
      <c r="A37" s="270" t="s">
        <v>2481</v>
      </c>
      <c r="B37" s="271" t="s">
        <v>2482</v>
      </c>
      <c r="C37" s="274">
        <v>11609</v>
      </c>
      <c r="D37" s="274">
        <v>14259</v>
      </c>
      <c r="E37" s="274">
        <v>11242</v>
      </c>
      <c r="F37" s="269">
        <f t="shared" si="1"/>
        <v>0.968386596606082</v>
      </c>
      <c r="G37" s="269">
        <f t="shared" si="1"/>
        <v>0.788414334806087</v>
      </c>
    </row>
    <row r="38" ht="15.6" customHeight="1" spans="1:7">
      <c r="A38" s="270" t="s">
        <v>2483</v>
      </c>
      <c r="B38" s="271" t="s">
        <v>2484</v>
      </c>
      <c r="C38" s="274">
        <v>1515</v>
      </c>
      <c r="D38" s="274">
        <v>2656</v>
      </c>
      <c r="E38" s="274">
        <v>2162</v>
      </c>
      <c r="F38" s="269">
        <f t="shared" si="1"/>
        <v>1.42706270627063</v>
      </c>
      <c r="G38" s="269">
        <f t="shared" si="1"/>
        <v>0.814006024096386</v>
      </c>
    </row>
    <row r="39" ht="15.6" customHeight="1" spans="1:7">
      <c r="A39" s="270" t="s">
        <v>2485</v>
      </c>
      <c r="B39" s="271" t="s">
        <v>2486</v>
      </c>
      <c r="C39" s="274">
        <v>0</v>
      </c>
      <c r="D39" s="274">
        <v>80</v>
      </c>
      <c r="E39" s="274">
        <f>SUMPRODUCT('[1]表三（录入表）'!E$6:E$134*(LEFT('[1]表三（录入表）'!$A$6:$A$134,LEN($A39))=$A39))</f>
        <v>0</v>
      </c>
      <c r="F39" s="269" t="str">
        <f t="shared" si="1"/>
        <v/>
      </c>
      <c r="G39" s="269">
        <f t="shared" si="1"/>
        <v>0</v>
      </c>
    </row>
    <row r="40" ht="15.6" customHeight="1" spans="1:7">
      <c r="A40" s="270" t="s">
        <v>2487</v>
      </c>
      <c r="B40" s="271" t="s">
        <v>2488</v>
      </c>
      <c r="C40" s="274">
        <v>52236</v>
      </c>
      <c r="D40" s="274">
        <v>35335</v>
      </c>
      <c r="E40" s="274">
        <v>22224</v>
      </c>
      <c r="F40" s="269">
        <f t="shared" si="1"/>
        <v>0.425453710084999</v>
      </c>
      <c r="G40" s="269">
        <f t="shared" si="1"/>
        <v>0.628951464553559</v>
      </c>
    </row>
    <row r="41" ht="15.6" customHeight="1" spans="1:7">
      <c r="A41" s="270" t="s">
        <v>2489</v>
      </c>
      <c r="B41" s="271" t="s">
        <v>2490</v>
      </c>
      <c r="C41" s="274">
        <v>10901</v>
      </c>
      <c r="D41" s="274">
        <v>8759</v>
      </c>
      <c r="E41" s="274">
        <v>120</v>
      </c>
      <c r="F41" s="269">
        <f t="shared" si="1"/>
        <v>0.0110081643885882</v>
      </c>
      <c r="G41" s="269">
        <f t="shared" si="1"/>
        <v>0.0137001940860829</v>
      </c>
    </row>
    <row r="42" ht="15.6" customHeight="1" spans="1:7">
      <c r="A42" s="270" t="s">
        <v>2491</v>
      </c>
      <c r="B42" s="271" t="s">
        <v>2492</v>
      </c>
      <c r="C42" s="274">
        <v>0</v>
      </c>
      <c r="D42" s="274">
        <f>SUMPRODUCT('[1]表三（录入表）'!D$6:D$134*(LEFT('[1]表三（录入表）'!$A$6:$A$134,LEN($A42))=$A42))</f>
        <v>0</v>
      </c>
      <c r="E42" s="274">
        <f>SUMPRODUCT('[1]表三（录入表）'!E$6:E$134*(LEFT('[1]表三（录入表）'!$A$6:$A$134,LEN($A42))=$A42))</f>
        <v>0</v>
      </c>
      <c r="F42" s="269" t="str">
        <f t="shared" si="1"/>
        <v/>
      </c>
      <c r="G42" s="269" t="str">
        <f t="shared" si="1"/>
        <v/>
      </c>
    </row>
    <row r="43" ht="15.6" customHeight="1" spans="1:7">
      <c r="A43" s="270" t="s">
        <v>2493</v>
      </c>
      <c r="B43" s="271" t="s">
        <v>2494</v>
      </c>
      <c r="C43" s="274">
        <v>0</v>
      </c>
      <c r="D43" s="274">
        <f>SUMPRODUCT('[1]表三（录入表）'!D$6:D$134*(LEFT('[1]表三（录入表）'!$A$6:$A$134,LEN($A43))=$A43))</f>
        <v>0</v>
      </c>
      <c r="E43" s="274">
        <f>SUMPRODUCT('[1]表三（录入表）'!E$6:E$134*(LEFT('[1]表三（录入表）'!$A$6:$A$134,LEN($A43))=$A43))</f>
        <v>0</v>
      </c>
      <c r="F43" s="269" t="str">
        <f t="shared" si="1"/>
        <v/>
      </c>
      <c r="G43" s="269" t="str">
        <f t="shared" si="1"/>
        <v/>
      </c>
    </row>
    <row r="44" ht="15.6" customHeight="1" spans="1:7">
      <c r="A44" s="270" t="s">
        <v>2495</v>
      </c>
      <c r="B44" s="271" t="s">
        <v>2496</v>
      </c>
      <c r="C44" s="274">
        <v>0</v>
      </c>
      <c r="D44" s="274">
        <f>SUMPRODUCT('[1]表三（录入表）'!D$6:D$134*(LEFT('[1]表三（录入表）'!$A$6:$A$134,LEN($A44))=$A44))</f>
        <v>0</v>
      </c>
      <c r="E44" s="274">
        <f>SUMPRODUCT('[1]表三（录入表）'!E$6:E$134*(LEFT('[1]表三（录入表）'!$A$6:$A$134,LEN($A44))=$A44))</f>
        <v>0</v>
      </c>
      <c r="F44" s="269" t="str">
        <f t="shared" si="1"/>
        <v/>
      </c>
      <c r="G44" s="269" t="str">
        <f t="shared" si="1"/>
        <v/>
      </c>
    </row>
    <row r="45" ht="15.6" customHeight="1" spans="1:7">
      <c r="A45" s="270" t="s">
        <v>2497</v>
      </c>
      <c r="B45" s="271" t="s">
        <v>2498</v>
      </c>
      <c r="C45" s="274">
        <v>0</v>
      </c>
      <c r="D45" s="274">
        <f>SUMPRODUCT('[1]表三（录入表）'!D$6:D$134*(LEFT('[1]表三（录入表）'!$A$6:$A$134,LEN($A45))=$A45))</f>
        <v>0</v>
      </c>
      <c r="E45" s="274">
        <f>SUMPRODUCT('[1]表三（录入表）'!E$6:E$134*(LEFT('[1]表三（录入表）'!$A$6:$A$134,LEN($A45))=$A45))</f>
        <v>0</v>
      </c>
      <c r="F45" s="269" t="str">
        <f t="shared" si="1"/>
        <v/>
      </c>
      <c r="G45" s="269" t="str">
        <f t="shared" si="1"/>
        <v/>
      </c>
    </row>
    <row r="46" ht="15.6" customHeight="1" spans="1:7">
      <c r="A46" s="270" t="s">
        <v>2499</v>
      </c>
      <c r="B46" s="271" t="s">
        <v>2500</v>
      </c>
      <c r="C46" s="274">
        <v>1097</v>
      </c>
      <c r="D46" s="274">
        <v>3096</v>
      </c>
      <c r="E46" s="274">
        <v>1893</v>
      </c>
      <c r="F46" s="269">
        <f t="shared" si="1"/>
        <v>1.72561531449407</v>
      </c>
      <c r="G46" s="269">
        <f t="shared" si="1"/>
        <v>0.611434108527132</v>
      </c>
    </row>
    <row r="47" ht="15.6" customHeight="1" spans="1:7">
      <c r="A47" s="270" t="s">
        <v>2501</v>
      </c>
      <c r="B47" s="271" t="s">
        <v>2502</v>
      </c>
      <c r="C47" s="274">
        <v>0</v>
      </c>
      <c r="D47" s="274">
        <f>SUMPRODUCT('[1]表三（录入表）'!D$6:D$134*(LEFT('[1]表三（录入表）'!$A$6:$A$134,LEN($A47))=$A47))</f>
        <v>0</v>
      </c>
      <c r="E47" s="274">
        <f>SUMPRODUCT('[1]表三（录入表）'!E$6:E$134*(LEFT('[1]表三（录入表）'!$A$6:$A$134,LEN($A47))=$A47))</f>
        <v>0</v>
      </c>
      <c r="F47" s="269" t="str">
        <f t="shared" si="1"/>
        <v/>
      </c>
      <c r="G47" s="269" t="str">
        <f t="shared" si="1"/>
        <v/>
      </c>
    </row>
    <row r="48" ht="15.6" customHeight="1" spans="1:7">
      <c r="A48" s="270" t="s">
        <v>2503</v>
      </c>
      <c r="B48" s="271" t="s">
        <v>2504</v>
      </c>
      <c r="C48" s="274">
        <v>176</v>
      </c>
      <c r="D48" s="274">
        <v>27</v>
      </c>
      <c r="E48" s="274"/>
      <c r="F48" s="269">
        <f t="shared" si="1"/>
        <v>0</v>
      </c>
      <c r="G48" s="269">
        <f t="shared" si="1"/>
        <v>0</v>
      </c>
    </row>
    <row r="49" ht="15.6" customHeight="1" spans="1:7">
      <c r="A49" s="270" t="s">
        <v>2505</v>
      </c>
      <c r="B49" s="271" t="s">
        <v>2506</v>
      </c>
      <c r="C49" s="274">
        <v>0</v>
      </c>
      <c r="D49" s="274">
        <f>SUMPRODUCT('[1]表三（录入表）'!D$6:D$134*(LEFT('[1]表三（录入表）'!$A$6:$A$134,LEN($A49))=$A49))</f>
        <v>0</v>
      </c>
      <c r="E49" s="274">
        <f>SUMPRODUCT('[1]表三（录入表）'!E$6:E$134*(LEFT('[1]表三（录入表）'!$A$6:$A$134,LEN($A49))=$A49))</f>
        <v>0</v>
      </c>
      <c r="F49" s="269" t="str">
        <f t="shared" si="1"/>
        <v/>
      </c>
      <c r="G49" s="269" t="str">
        <f t="shared" si="1"/>
        <v/>
      </c>
    </row>
    <row r="50" ht="15.6" customHeight="1" spans="1:7">
      <c r="A50" s="270" t="s">
        <v>2507</v>
      </c>
      <c r="B50" s="271" t="s">
        <v>2508</v>
      </c>
      <c r="C50" s="274">
        <v>399</v>
      </c>
      <c r="D50" s="274">
        <v>421</v>
      </c>
      <c r="E50" s="274">
        <v>379</v>
      </c>
      <c r="F50" s="269">
        <f t="shared" si="1"/>
        <v>0.949874686716792</v>
      </c>
      <c r="G50" s="269">
        <f t="shared" si="1"/>
        <v>0.900237529691211</v>
      </c>
    </row>
    <row r="51" ht="15.6" customHeight="1" spans="1:7">
      <c r="A51" s="270" t="s">
        <v>2509</v>
      </c>
      <c r="B51" s="271" t="s">
        <v>2510</v>
      </c>
      <c r="C51" s="272">
        <v>2430</v>
      </c>
      <c r="D51" s="268">
        <f>SUM(D52:D72)</f>
        <v>25820</v>
      </c>
      <c r="E51" s="268">
        <f>SUM(E52:E72)</f>
        <v>3156</v>
      </c>
      <c r="F51" s="269">
        <f t="shared" si="1"/>
        <v>1.29876543209877</v>
      </c>
      <c r="G51" s="269">
        <f t="shared" si="1"/>
        <v>0.122230828814872</v>
      </c>
    </row>
    <row r="52" ht="15.6" customHeight="1" spans="1:7">
      <c r="A52" s="270" t="s">
        <v>2511</v>
      </c>
      <c r="B52" s="271" t="s">
        <v>462</v>
      </c>
      <c r="C52" s="274">
        <f>SUMPRODUCT('[1]表三（录入表）'!C$6:C$134*(LEFT('[1]表三（录入表）'!$A$6:$A$134,LEN($A52))=$A52))</f>
        <v>1</v>
      </c>
      <c r="D52" s="274">
        <v>116</v>
      </c>
      <c r="E52" s="274"/>
      <c r="F52" s="269">
        <f t="shared" si="1"/>
        <v>0</v>
      </c>
      <c r="G52" s="269">
        <f t="shared" si="1"/>
        <v>0</v>
      </c>
    </row>
    <row r="53" ht="15.6" customHeight="1" spans="1:7">
      <c r="A53" s="270" t="s">
        <v>2512</v>
      </c>
      <c r="B53" s="271" t="s">
        <v>2513</v>
      </c>
      <c r="C53" s="274">
        <f>SUMPRODUCT('[1]表三（录入表）'!C$6:C$134*(LEFT('[1]表三（录入表）'!$A$6:$A$134,LEN($A53))=$A53))</f>
        <v>0</v>
      </c>
      <c r="D53" s="274"/>
      <c r="E53" s="274">
        <f>SUMPRODUCT('[1]表三（录入表）'!E$6:E$134*(LEFT('[1]表三（录入表）'!$A$6:$A$134,LEN($A53))=$A53))</f>
        <v>0</v>
      </c>
      <c r="F53" s="269" t="str">
        <f t="shared" si="1"/>
        <v/>
      </c>
      <c r="G53" s="269" t="str">
        <f t="shared" si="1"/>
        <v/>
      </c>
    </row>
    <row r="54" ht="15.6" customHeight="1" spans="1:7">
      <c r="A54" s="270" t="s">
        <v>2514</v>
      </c>
      <c r="B54" s="271" t="s">
        <v>2515</v>
      </c>
      <c r="C54" s="274">
        <f>SUMPRODUCT('[1]表三（录入表）'!C$6:C$134*(LEFT('[1]表三（录入表）'!$A$6:$A$134,LEN($A54))=$A54))</f>
        <v>0</v>
      </c>
      <c r="D54" s="274">
        <v>12</v>
      </c>
      <c r="E54" s="274">
        <f>SUMPRODUCT('[1]表三（录入表）'!E$6:E$134*(LEFT('[1]表三（录入表）'!$A$6:$A$134,LEN($A54))=$A54))</f>
        <v>0</v>
      </c>
      <c r="F54" s="269" t="str">
        <f t="shared" si="1"/>
        <v/>
      </c>
      <c r="G54" s="269">
        <f t="shared" si="1"/>
        <v>0</v>
      </c>
    </row>
    <row r="55" ht="15.6" customHeight="1" spans="1:7">
      <c r="A55" s="270" t="s">
        <v>2516</v>
      </c>
      <c r="B55" s="271" t="s">
        <v>2517</v>
      </c>
      <c r="C55" s="274">
        <f>SUMPRODUCT('[1]表三（录入表）'!C$6:C$134*(LEFT('[1]表三（录入表）'!$A$6:$A$134,LEN($A55))=$A55))</f>
        <v>0</v>
      </c>
      <c r="D55" s="274">
        <v>31</v>
      </c>
      <c r="E55" s="274">
        <f>SUMPRODUCT('[1]表三（录入表）'!E$6:E$134*(LEFT('[1]表三（录入表）'!$A$6:$A$134,LEN($A55))=$A55))</f>
        <v>0</v>
      </c>
      <c r="F55" s="269" t="str">
        <f t="shared" si="1"/>
        <v/>
      </c>
      <c r="G55" s="269">
        <f t="shared" si="1"/>
        <v>0</v>
      </c>
    </row>
    <row r="56" ht="15.6" customHeight="1" spans="1:7">
      <c r="A56" s="270" t="s">
        <v>2518</v>
      </c>
      <c r="B56" s="271" t="s">
        <v>464</v>
      </c>
      <c r="C56" s="274">
        <f>SUMPRODUCT('[1]表三（录入表）'!C$6:C$134*(LEFT('[1]表三（录入表）'!$A$6:$A$134,LEN($A56))=$A56))</f>
        <v>0</v>
      </c>
      <c r="D56" s="274">
        <v>6068</v>
      </c>
      <c r="E56" s="274">
        <f>SUMPRODUCT('[1]表三（录入表）'!E$6:E$134*(LEFT('[1]表三（录入表）'!$A$6:$A$134,LEN($A56))=$A56))</f>
        <v>0</v>
      </c>
      <c r="F56" s="269" t="str">
        <f t="shared" si="1"/>
        <v/>
      </c>
      <c r="G56" s="269">
        <f t="shared" si="1"/>
        <v>0</v>
      </c>
    </row>
    <row r="57" ht="15.6" customHeight="1" spans="1:7">
      <c r="A57" s="270" t="s">
        <v>2519</v>
      </c>
      <c r="B57" s="271" t="s">
        <v>2520</v>
      </c>
      <c r="C57" s="274">
        <f>SUMPRODUCT('[1]表三（录入表）'!C$6:C$134*(LEFT('[1]表三（录入表）'!$A$6:$A$134,LEN($A57))=$A57))</f>
        <v>0</v>
      </c>
      <c r="D57" s="274">
        <v>38</v>
      </c>
      <c r="E57" s="274">
        <f>SUMPRODUCT('[1]表三（录入表）'!E$6:E$134*(LEFT('[1]表三（录入表）'!$A$6:$A$134,LEN($A57))=$A57))</f>
        <v>0</v>
      </c>
      <c r="F57" s="269" t="str">
        <f t="shared" si="1"/>
        <v/>
      </c>
      <c r="G57" s="269">
        <f t="shared" si="1"/>
        <v>0</v>
      </c>
    </row>
    <row r="58" ht="15.6" customHeight="1" spans="1:7">
      <c r="A58" s="270" t="s">
        <v>2521</v>
      </c>
      <c r="B58" s="271" t="s">
        <v>466</v>
      </c>
      <c r="C58" s="274">
        <f>SUMPRODUCT('[1]表三（录入表）'!C$6:C$134*(LEFT('[1]表三（录入表）'!$A$6:$A$134,LEN($A58))=$A58))</f>
        <v>0</v>
      </c>
      <c r="D58" s="274">
        <v>132</v>
      </c>
      <c r="E58" s="274">
        <f>SUMPRODUCT('[1]表三（录入表）'!E$6:E$134*(LEFT('[1]表三（录入表）'!$A$6:$A$134,LEN($A58))=$A58))</f>
        <v>0</v>
      </c>
      <c r="F58" s="269" t="str">
        <f t="shared" si="1"/>
        <v/>
      </c>
      <c r="G58" s="269">
        <f t="shared" si="1"/>
        <v>0</v>
      </c>
    </row>
    <row r="59" ht="15.6" customHeight="1" spans="1:10">
      <c r="A59" s="270" t="s">
        <v>2522</v>
      </c>
      <c r="B59" s="271" t="s">
        <v>2523</v>
      </c>
      <c r="C59" s="274">
        <f>SUMPRODUCT('[1]表三（录入表）'!C$6:C$134*(LEFT('[1]表三（录入表）'!$A$6:$A$134,LEN($A59))=$A59))</f>
        <v>0</v>
      </c>
      <c r="D59" s="274">
        <v>9</v>
      </c>
      <c r="E59" s="274">
        <f>SUMPRODUCT('[1]表三（录入表）'!E$6:E$134*(LEFT('[1]表三（录入表）'!$A$6:$A$134,LEN($A59))=$A59))</f>
        <v>0</v>
      </c>
      <c r="F59" s="269" t="str">
        <f t="shared" si="1"/>
        <v/>
      </c>
      <c r="G59" s="269">
        <f t="shared" si="1"/>
        <v>0</v>
      </c>
      <c r="J59" s="250"/>
    </row>
    <row r="60" s="250" customFormat="1" ht="15.6" customHeight="1" spans="1:10">
      <c r="A60" s="270" t="s">
        <v>2524</v>
      </c>
      <c r="B60" s="271" t="s">
        <v>468</v>
      </c>
      <c r="C60" s="274">
        <v>214</v>
      </c>
      <c r="D60" s="274">
        <v>259</v>
      </c>
      <c r="E60" s="274">
        <v>198</v>
      </c>
      <c r="F60" s="269">
        <f t="shared" si="1"/>
        <v>0.925233644859813</v>
      </c>
      <c r="G60" s="269">
        <f t="shared" si="1"/>
        <v>0.764478764478765</v>
      </c>
      <c r="J60" s="251"/>
    </row>
    <row r="61" ht="15.6" customHeight="1" spans="1:7">
      <c r="A61" s="270" t="s">
        <v>2525</v>
      </c>
      <c r="B61" s="271" t="s">
        <v>470</v>
      </c>
      <c r="C61" s="274">
        <f>SUMPRODUCT('[1]表三（录入表）'!C$6:C$134*(LEFT('[1]表三（录入表）'!$A$6:$A$134,LEN($A61))=$A61))</f>
        <v>0</v>
      </c>
      <c r="D61" s="274">
        <v>1890</v>
      </c>
      <c r="E61" s="274">
        <f>SUMPRODUCT('[1]表三（录入表）'!E$6:E$134*(LEFT('[1]表三（录入表）'!$A$6:$A$134,LEN($A61))=$A61))</f>
        <v>0</v>
      </c>
      <c r="F61" s="269" t="str">
        <f t="shared" si="1"/>
        <v/>
      </c>
      <c r="G61" s="269">
        <f t="shared" si="1"/>
        <v>0</v>
      </c>
    </row>
    <row r="62" ht="15.6" customHeight="1" spans="1:7">
      <c r="A62" s="270" t="s">
        <v>2526</v>
      </c>
      <c r="B62" s="271" t="s">
        <v>2527</v>
      </c>
      <c r="C62" s="274">
        <f>SUMPRODUCT('[1]表三（录入表）'!C$6:C$134*(LEFT('[1]表三（录入表）'!$A$6:$A$134,LEN($A62))=$A62))</f>
        <v>0</v>
      </c>
      <c r="D62" s="274"/>
      <c r="E62" s="274">
        <f>SUMPRODUCT('[1]表三（录入表）'!E$6:E$134*(LEFT('[1]表三（录入表）'!$A$6:$A$134,LEN($A62))=$A62))</f>
        <v>0</v>
      </c>
      <c r="F62" s="269" t="str">
        <f t="shared" si="1"/>
        <v/>
      </c>
      <c r="G62" s="269" t="str">
        <f t="shared" si="1"/>
        <v/>
      </c>
    </row>
    <row r="63" ht="15.6" customHeight="1" spans="1:7">
      <c r="A63" s="270" t="s">
        <v>2528</v>
      </c>
      <c r="B63" s="271" t="s">
        <v>2529</v>
      </c>
      <c r="C63" s="274">
        <v>2215</v>
      </c>
      <c r="D63" s="274">
        <v>7479</v>
      </c>
      <c r="E63" s="274">
        <v>2682</v>
      </c>
      <c r="F63" s="269">
        <f t="shared" si="1"/>
        <v>1.21083521444695</v>
      </c>
      <c r="G63" s="269">
        <f t="shared" si="1"/>
        <v>0.358604091456077</v>
      </c>
    </row>
    <row r="64" ht="15.6" customHeight="1" spans="1:7">
      <c r="A64" s="270" t="s">
        <v>2530</v>
      </c>
      <c r="B64" s="271" t="s">
        <v>473</v>
      </c>
      <c r="C64" s="274">
        <f>SUMPRODUCT('[1]表三（录入表）'!C$6:C$134*(LEFT('[1]表三（录入表）'!$A$6:$A$134,LEN($A64))=$A64))</f>
        <v>0</v>
      </c>
      <c r="D64" s="274">
        <v>7625</v>
      </c>
      <c r="E64" s="274">
        <f>SUMPRODUCT('[1]表三（录入表）'!E$6:E$134*(LEFT('[1]表三（录入表）'!$A$6:$A$134,LEN($A64))=$A64))</f>
        <v>0</v>
      </c>
      <c r="F64" s="269" t="str">
        <f t="shared" si="1"/>
        <v/>
      </c>
      <c r="G64" s="269">
        <f t="shared" si="1"/>
        <v>0</v>
      </c>
    </row>
    <row r="65" ht="15.6" customHeight="1" spans="1:7">
      <c r="A65" s="270" t="s">
        <v>2531</v>
      </c>
      <c r="B65" s="271" t="s">
        <v>2532</v>
      </c>
      <c r="C65" s="274">
        <f>SUMPRODUCT('[1]表三（录入表）'!C$6:C$134*(LEFT('[1]表三（录入表）'!$A$6:$A$134,LEN($A65))=$A65))</f>
        <v>0</v>
      </c>
      <c r="D65" s="274"/>
      <c r="E65" s="274">
        <f>SUMPRODUCT('[1]表三（录入表）'!E$6:E$134*(LEFT('[1]表三（录入表）'!$A$6:$A$134,LEN($A65))=$A65))</f>
        <v>0</v>
      </c>
      <c r="F65" s="269" t="str">
        <f t="shared" si="1"/>
        <v/>
      </c>
      <c r="G65" s="269" t="str">
        <f t="shared" si="1"/>
        <v/>
      </c>
    </row>
    <row r="66" ht="15.6" customHeight="1" spans="1:7">
      <c r="A66" s="270" t="s">
        <v>2533</v>
      </c>
      <c r="B66" s="271" t="s">
        <v>2534</v>
      </c>
      <c r="C66" s="274">
        <f>SUMPRODUCT('[1]表三（录入表）'!C$6:C$134*(LEFT('[1]表三（录入表）'!$A$6:$A$134,LEN($A66))=$A66))</f>
        <v>0</v>
      </c>
      <c r="D66" s="274"/>
      <c r="E66" s="274">
        <f>SUMPRODUCT('[1]表三（录入表）'!E$6:E$134*(LEFT('[1]表三（录入表）'!$A$6:$A$134,LEN($A66))=$A66))</f>
        <v>0</v>
      </c>
      <c r="F66" s="269" t="str">
        <f t="shared" si="1"/>
        <v/>
      </c>
      <c r="G66" s="269" t="str">
        <f t="shared" si="1"/>
        <v/>
      </c>
    </row>
    <row r="67" ht="15.6" customHeight="1" spans="1:7">
      <c r="A67" s="270" t="s">
        <v>2535</v>
      </c>
      <c r="B67" s="271" t="s">
        <v>2536</v>
      </c>
      <c r="C67" s="274">
        <f>SUMPRODUCT('[1]表三（录入表）'!C$6:C$134*(LEFT('[1]表三（录入表）'!$A$6:$A$134,LEN($A67))=$A67))</f>
        <v>0</v>
      </c>
      <c r="D67" s="274"/>
      <c r="E67" s="274">
        <f>SUMPRODUCT('[1]表三（录入表）'!E$6:E$134*(LEFT('[1]表三（录入表）'!$A$6:$A$134,LEN($A67))=$A67))</f>
        <v>0</v>
      </c>
      <c r="F67" s="269" t="str">
        <f t="shared" si="1"/>
        <v/>
      </c>
      <c r="G67" s="269" t="str">
        <f t="shared" si="1"/>
        <v/>
      </c>
    </row>
    <row r="68" ht="15.6" customHeight="1" spans="1:7">
      <c r="A68" s="270" t="s">
        <v>2537</v>
      </c>
      <c r="B68" s="271" t="s">
        <v>2538</v>
      </c>
      <c r="C68" s="274">
        <f>SUMPRODUCT('[1]表三（录入表）'!C$6:C$134*(LEFT('[1]表三（录入表）'!$A$6:$A$134,LEN($A68))=$A68))</f>
        <v>0</v>
      </c>
      <c r="D68" s="274">
        <v>466</v>
      </c>
      <c r="E68" s="274">
        <v>276</v>
      </c>
      <c r="F68" s="269" t="str">
        <f t="shared" si="1"/>
        <v/>
      </c>
      <c r="G68" s="269">
        <f t="shared" si="1"/>
        <v>0.592274678111588</v>
      </c>
    </row>
    <row r="69" ht="15.6" customHeight="1" spans="1:7">
      <c r="A69" s="270" t="s">
        <v>2539</v>
      </c>
      <c r="B69" s="271" t="s">
        <v>475</v>
      </c>
      <c r="C69" s="274">
        <f>SUMPRODUCT('[1]表三（录入表）'!C$6:C$134*(LEFT('[1]表三（录入表）'!$A$6:$A$134,LEN($A69))=$A69))</f>
        <v>0</v>
      </c>
      <c r="D69" s="274">
        <v>1695</v>
      </c>
      <c r="E69" s="274">
        <f>SUMPRODUCT('[1]表三（录入表）'!E$6:E$134*(LEFT('[1]表三（录入表）'!$A$6:$A$134,LEN($A69))=$A69))</f>
        <v>0</v>
      </c>
      <c r="F69" s="269" t="str">
        <f t="shared" si="1"/>
        <v/>
      </c>
      <c r="G69" s="269">
        <f t="shared" si="1"/>
        <v>0</v>
      </c>
    </row>
    <row r="70" ht="15.6" customHeight="1" spans="1:7">
      <c r="A70" s="270" t="s">
        <v>2540</v>
      </c>
      <c r="B70" s="271" t="s">
        <v>2541</v>
      </c>
      <c r="C70" s="274">
        <f>SUMPRODUCT('[1]表三（录入表）'!C$6:C$134*(LEFT('[1]表三（录入表）'!$A$6:$A$134,LEN($A70))=$A70))</f>
        <v>0</v>
      </c>
      <c r="D70" s="274"/>
      <c r="E70" s="274">
        <f>SUMPRODUCT('[1]表三（录入表）'!E$6:E$134*(LEFT('[1]表三（录入表）'!$A$6:$A$134,LEN($A70))=$A70))</f>
        <v>0</v>
      </c>
      <c r="F70" s="269" t="str">
        <f t="shared" si="1"/>
        <v/>
      </c>
      <c r="G70" s="269" t="str">
        <f t="shared" si="1"/>
        <v/>
      </c>
    </row>
    <row r="71" ht="15.6" customHeight="1" spans="1:7">
      <c r="A71" s="270" t="s">
        <v>2542</v>
      </c>
      <c r="B71" s="271" t="s">
        <v>2543</v>
      </c>
      <c r="C71" s="274">
        <f>SUMPRODUCT('[1]表三（录入表）'!C$6:C$134*(LEFT('[1]表三（录入表）'!$A$6:$A$134,LEN($A71))=$A71))</f>
        <v>0</v>
      </c>
      <c r="D71" s="274"/>
      <c r="E71" s="274">
        <f>SUMPRODUCT('[1]表三（录入表）'!E$6:E$134*(LEFT('[1]表三（录入表）'!$A$6:$A$134,LEN($A71))=$A71))</f>
        <v>0</v>
      </c>
      <c r="F71" s="269" t="str">
        <f t="shared" si="1"/>
        <v/>
      </c>
      <c r="G71" s="269" t="str">
        <f t="shared" si="1"/>
        <v/>
      </c>
    </row>
    <row r="72" ht="15.6" customHeight="1" spans="1:7">
      <c r="A72" s="270" t="s">
        <v>2544</v>
      </c>
      <c r="B72" s="271" t="s">
        <v>2545</v>
      </c>
      <c r="C72" s="274">
        <f>SUMPRODUCT('[1]表三（录入表）'!C$6:C$134*(LEFT('[1]表三（录入表）'!$A$6:$A$134,LEN($A72))=$A72))</f>
        <v>0</v>
      </c>
      <c r="D72" s="274"/>
      <c r="E72" s="274">
        <f>SUMPRODUCT('[1]表三（录入表）'!E$6:E$134*(LEFT('[1]表三（录入表）'!$A$6:$A$134,LEN($A72))=$A72))</f>
        <v>0</v>
      </c>
      <c r="F72" s="269" t="str">
        <f t="shared" si="1"/>
        <v/>
      </c>
      <c r="G72" s="269" t="str">
        <f t="shared" si="1"/>
        <v/>
      </c>
    </row>
    <row r="73" ht="15.6" customHeight="1" spans="1:7">
      <c r="A73" s="270" t="s">
        <v>2546</v>
      </c>
      <c r="B73" s="271" t="s">
        <v>2547</v>
      </c>
      <c r="C73" s="272">
        <f>SUMPRODUCT('[1]表三（录入表）'!C$6:C$134*(LEFT('[1]表三（录入表）'!$A$6:$A$134,LEN($A73))=$A73))</f>
        <v>0</v>
      </c>
      <c r="D73" s="268">
        <f>SUMPRODUCT('[1]表三（录入表）'!D$6:D$134*(LEFT('[1]表三（录入表）'!$A$6:$A$134,LEN($A73))=$A73))</f>
        <v>0</v>
      </c>
      <c r="E73" s="268">
        <f>SUMPRODUCT('[1]表三（录入表）'!E$6:E$134*(LEFT('[1]表三（录入表）'!$A$6:$A$134,LEN($A73))=$A73))</f>
        <v>0</v>
      </c>
      <c r="F73" s="269" t="str">
        <f t="shared" si="1"/>
        <v/>
      </c>
      <c r="G73" s="269" t="str">
        <f t="shared" si="1"/>
        <v/>
      </c>
    </row>
    <row r="74" ht="15.6" customHeight="1" spans="1:7">
      <c r="A74" s="270" t="s">
        <v>2548</v>
      </c>
      <c r="B74" s="271" t="s">
        <v>2549</v>
      </c>
      <c r="C74" s="274">
        <f>SUMPRODUCT('[1]表三（录入表）'!C$6:C$134*(LEFT('[1]表三（录入表）'!$A$6:$A$134,LEN($A74))=$A74))</f>
        <v>0</v>
      </c>
      <c r="D74" s="274">
        <f>SUMPRODUCT('[1]表三（录入表）'!D$6:D$134*(LEFT('[1]表三（录入表）'!$A$6:$A$134,LEN($A74))=$A74))</f>
        <v>0</v>
      </c>
      <c r="E74" s="274">
        <f>SUMPRODUCT('[1]表三（录入表）'!E$6:E$134*(LEFT('[1]表三（录入表）'!$A$6:$A$134,LEN($A74))=$A74))</f>
        <v>0</v>
      </c>
      <c r="F74" s="269" t="str">
        <f t="shared" si="1"/>
        <v/>
      </c>
      <c r="G74" s="269" t="str">
        <f t="shared" si="1"/>
        <v/>
      </c>
    </row>
    <row r="75" ht="15.6" customHeight="1" spans="1:7">
      <c r="A75" s="270" t="s">
        <v>2550</v>
      </c>
      <c r="B75" s="271" t="s">
        <v>2551</v>
      </c>
      <c r="C75" s="274">
        <f>SUMPRODUCT('[1]表三（录入表）'!C$6:C$134*(LEFT('[1]表三（录入表）'!$A$6:$A$134,LEN($A75))=$A75))</f>
        <v>0</v>
      </c>
      <c r="D75" s="274">
        <f>SUMPRODUCT('[1]表三（录入表）'!D$6:D$134*(LEFT('[1]表三（录入表）'!$A$6:$A$134,LEN($A75))=$A75))</f>
        <v>0</v>
      </c>
      <c r="E75" s="274">
        <f>SUMPRODUCT('[1]表三（录入表）'!E$6:E$134*(LEFT('[1]表三（录入表）'!$A$6:$A$134,LEN($A75))=$A75))</f>
        <v>0</v>
      </c>
      <c r="F75" s="269" t="str">
        <f t="shared" si="1"/>
        <v/>
      </c>
      <c r="G75" s="269" t="str">
        <f t="shared" si="1"/>
        <v/>
      </c>
    </row>
    <row r="76" ht="15.6" customHeight="1" spans="1:7">
      <c r="A76" s="270" t="s">
        <v>2552</v>
      </c>
      <c r="B76" s="271" t="s">
        <v>2553</v>
      </c>
      <c r="C76" s="272"/>
      <c r="D76" s="272"/>
      <c r="E76" s="272">
        <f>SUMPRODUCT('[1]表三（录入表）'!E$6:E$134*(LEFT('[1]表三（录入表）'!$A$6:$A$134,LEN($A76))=$A76))</f>
        <v>0</v>
      </c>
      <c r="F76" s="269" t="str">
        <f t="shared" si="1"/>
        <v/>
      </c>
      <c r="G76" s="269" t="str">
        <f t="shared" si="1"/>
        <v/>
      </c>
    </row>
    <row r="77" ht="15.6" customHeight="1" spans="1:7">
      <c r="A77" s="270" t="s">
        <v>2554</v>
      </c>
      <c r="B77" s="271" t="s">
        <v>2555</v>
      </c>
      <c r="C77" s="272">
        <v>34388</v>
      </c>
      <c r="D77" s="268">
        <v>1900</v>
      </c>
      <c r="E77" s="268">
        <v>28680</v>
      </c>
      <c r="F77" s="269">
        <f t="shared" si="1"/>
        <v>0.834011864603932</v>
      </c>
      <c r="G77" s="269">
        <f t="shared" si="1"/>
        <v>15.0947368421053</v>
      </c>
    </row>
    <row r="78" ht="15.6" customHeight="1" spans="1:7">
      <c r="A78" s="270" t="s">
        <v>2556</v>
      </c>
      <c r="B78" s="271" t="s">
        <v>2557</v>
      </c>
      <c r="C78" s="272">
        <v>34388</v>
      </c>
      <c r="D78" s="268">
        <v>1900</v>
      </c>
      <c r="E78" s="268">
        <v>28680</v>
      </c>
      <c r="F78" s="269">
        <f t="shared" si="1"/>
        <v>0.834011864603932</v>
      </c>
      <c r="G78" s="269">
        <f t="shared" si="1"/>
        <v>15.0947368421053</v>
      </c>
    </row>
    <row r="79" ht="15.6" customHeight="1" spans="1:7">
      <c r="A79" s="270" t="s">
        <v>2558</v>
      </c>
      <c r="B79" s="271" t="s">
        <v>2559</v>
      </c>
      <c r="C79" s="274">
        <v>34388</v>
      </c>
      <c r="D79" s="274">
        <f>SUMPRODUCT('[1]表三（录入表）'!D$6:D$134*(LEFT('[1]表三（录入表）'!$A$6:$A$134,LEN($A79))=$A79))</f>
        <v>0</v>
      </c>
      <c r="E79" s="274">
        <v>28680</v>
      </c>
      <c r="F79" s="269">
        <f t="shared" ref="F79:G103" si="2">IFERROR($E79/C79,"")</f>
        <v>0.834011864603932</v>
      </c>
      <c r="G79" s="269" t="str">
        <f t="shared" si="2"/>
        <v/>
      </c>
    </row>
    <row r="80" ht="15.6" customHeight="1" spans="1:7">
      <c r="A80" s="270" t="s">
        <v>2560</v>
      </c>
      <c r="B80" s="271" t="s">
        <v>2561</v>
      </c>
      <c r="C80" s="274">
        <f>SUMPRODUCT('[1]表三（录入表）'!C$6:C$134*(LEFT('[1]表三（录入表）'!$A$6:$A$134,LEN($A80))=$A80))</f>
        <v>0</v>
      </c>
      <c r="D80" s="274">
        <v>1900</v>
      </c>
      <c r="E80" s="274">
        <f>SUMPRODUCT('[1]表三（录入表）'!E$6:E$134*(LEFT('[1]表三（录入表）'!$A$6:$A$134,LEN($A80))=$A80))</f>
        <v>0</v>
      </c>
      <c r="F80" s="269" t="str">
        <f t="shared" si="2"/>
        <v/>
      </c>
      <c r="G80" s="269">
        <f t="shared" si="2"/>
        <v>0</v>
      </c>
    </row>
    <row r="81" ht="15.6" customHeight="1" spans="1:7">
      <c r="A81" s="270" t="s">
        <v>2562</v>
      </c>
      <c r="B81" s="271" t="s">
        <v>2563</v>
      </c>
      <c r="C81" s="274">
        <f>SUMPRODUCT('[1]表三（录入表）'!C$6:C$134*(LEFT('[1]表三（录入表）'!$A$6:$A$134,LEN($A81))=$A81))</f>
        <v>0</v>
      </c>
      <c r="D81" s="274">
        <f>SUMPRODUCT('[1]表三（录入表）'!D$6:D$134*(LEFT('[1]表三（录入表）'!$A$6:$A$134,LEN($A81))=$A81))</f>
        <v>0</v>
      </c>
      <c r="E81" s="274">
        <f>SUMPRODUCT('[1]表三（录入表）'!E$6:E$134*(LEFT('[1]表三（录入表）'!$A$6:$A$134,LEN($A81))=$A81))</f>
        <v>0</v>
      </c>
      <c r="F81" s="269" t="str">
        <f t="shared" si="2"/>
        <v/>
      </c>
      <c r="G81" s="269" t="str">
        <f t="shared" si="2"/>
        <v/>
      </c>
    </row>
    <row r="82" ht="15.6" customHeight="1" spans="1:7">
      <c r="A82" s="270" t="s">
        <v>2564</v>
      </c>
      <c r="B82" s="271" t="s">
        <v>2565</v>
      </c>
      <c r="C82" s="272">
        <f>SUMPRODUCT('[1]表三（录入表）'!C$6:C$134*(LEFT('[1]表三（录入表）'!$A$6:$A$134,LEN($A82))=$A82))</f>
        <v>0</v>
      </c>
      <c r="D82" s="268">
        <v>6000</v>
      </c>
      <c r="E82" s="268">
        <f>SUMPRODUCT('[1]表三（录入表）'!E$6:E$134*(LEFT('[1]表三（录入表）'!$A$6:$A$134,LEN($A82))=$A82))</f>
        <v>0</v>
      </c>
      <c r="F82" s="269" t="str">
        <f t="shared" si="2"/>
        <v/>
      </c>
      <c r="G82" s="269">
        <f t="shared" si="2"/>
        <v>0</v>
      </c>
    </row>
    <row r="83" ht="15.6" customHeight="1" spans="1:7">
      <c r="A83" s="270" t="s">
        <v>2566</v>
      </c>
      <c r="B83" s="271" t="s">
        <v>2567</v>
      </c>
      <c r="C83" s="272">
        <f>SUMPRODUCT('[1]表三（录入表）'!C$6:C$134*(LEFT('[1]表三（录入表）'!$A$6:$A$134,LEN($A83))=$A83))</f>
        <v>0</v>
      </c>
      <c r="D83" s="268">
        <v>6000</v>
      </c>
      <c r="E83" s="268">
        <f>SUMPRODUCT('[1]表三（录入表）'!E$6:E$134*(LEFT('[1]表三（录入表）'!$A$6:$A$134,LEN($A83))=$A83))</f>
        <v>0</v>
      </c>
      <c r="F83" s="269" t="str">
        <f t="shared" si="2"/>
        <v/>
      </c>
      <c r="G83" s="269">
        <f t="shared" si="2"/>
        <v>0</v>
      </c>
    </row>
    <row r="84" ht="15.6" customHeight="1" spans="1:7">
      <c r="A84" s="270" t="s">
        <v>2568</v>
      </c>
      <c r="B84" s="271" t="s">
        <v>2569</v>
      </c>
      <c r="C84" s="274">
        <f>SUMPRODUCT('[1]表三（录入表）'!C$6:C$134*(LEFT('[1]表三（录入表）'!$A$6:$A$134,LEN($A84))=$A84))</f>
        <v>0</v>
      </c>
      <c r="D84" s="274">
        <v>6000</v>
      </c>
      <c r="E84" s="274">
        <f>SUMPRODUCT('[1]表三（录入表）'!E$6:E$134*(LEFT('[1]表三（录入表）'!$A$6:$A$134,LEN($A84))=$A84))</f>
        <v>0</v>
      </c>
      <c r="F84" s="269" t="str">
        <f t="shared" si="2"/>
        <v/>
      </c>
      <c r="G84" s="269">
        <f t="shared" si="2"/>
        <v>0</v>
      </c>
    </row>
    <row r="85" ht="15.6" customHeight="1" spans="1:7">
      <c r="A85" s="270" t="s">
        <v>2570</v>
      </c>
      <c r="B85" s="271" t="s">
        <v>2571</v>
      </c>
      <c r="C85" s="274">
        <f>SUMPRODUCT('[1]表三（录入表）'!C$6:C$134*(LEFT('[1]表三（录入表）'!$A$6:$A$134,LEN($A85))=$A85))</f>
        <v>0</v>
      </c>
      <c r="D85" s="274">
        <f>SUMPRODUCT('[1]表三（录入表）'!D$6:D$134*(LEFT('[1]表三（录入表）'!$A$6:$A$134,LEN($A85))=$A85))</f>
        <v>0</v>
      </c>
      <c r="E85" s="274">
        <f>SUMPRODUCT('[1]表三（录入表）'!E$6:E$134*(LEFT('[1]表三（录入表）'!$A$6:$A$134,LEN($A85))=$A85))</f>
        <v>0</v>
      </c>
      <c r="F85" s="269" t="str">
        <f t="shared" si="2"/>
        <v/>
      </c>
      <c r="G85" s="269" t="str">
        <f t="shared" si="2"/>
        <v/>
      </c>
    </row>
    <row r="86" ht="15.6" customHeight="1" spans="1:7">
      <c r="A86" s="270" t="s">
        <v>2572</v>
      </c>
      <c r="B86" s="271" t="s">
        <v>2573</v>
      </c>
      <c r="C86" s="274">
        <f>SUMPRODUCT('[1]表三（录入表）'!C$6:C$134*(LEFT('[1]表三（录入表）'!$A$6:$A$134,LEN($A86))=$A86))</f>
        <v>0</v>
      </c>
      <c r="D86" s="274">
        <f>SUMPRODUCT('[1]表三（录入表）'!D$6:D$134*(LEFT('[1]表三（录入表）'!$A$6:$A$134,LEN($A86))=$A86))</f>
        <v>0</v>
      </c>
      <c r="E86" s="274">
        <f>SUMPRODUCT('[1]表三（录入表）'!E$6:E$134*(LEFT('[1]表三（录入表）'!$A$6:$A$134,LEN($A86))=$A86))</f>
        <v>0</v>
      </c>
      <c r="F86" s="269" t="str">
        <f t="shared" si="2"/>
        <v/>
      </c>
      <c r="G86" s="269" t="str">
        <f t="shared" si="2"/>
        <v/>
      </c>
    </row>
    <row r="87" ht="15.6" customHeight="1" spans="1:7">
      <c r="A87" s="270" t="s">
        <v>2574</v>
      </c>
      <c r="B87" s="271" t="s">
        <v>2575</v>
      </c>
      <c r="C87" s="274">
        <f>SUMPRODUCT('[1]表三（录入表）'!C$6:C$134*(LEFT('[1]表三（录入表）'!$A$6:$A$134,LEN($A87))=$A87))</f>
        <v>0</v>
      </c>
      <c r="D87" s="274">
        <f>SUMPRODUCT('[1]表三（录入表）'!D$6:D$134*(LEFT('[1]表三（录入表）'!$A$6:$A$134,LEN($A87))=$A87))</f>
        <v>0</v>
      </c>
      <c r="E87" s="274">
        <f>SUMPRODUCT('[1]表三（录入表）'!E$6:E$134*(LEFT('[1]表三（录入表）'!$A$6:$A$134,LEN($A87))=$A87))</f>
        <v>0</v>
      </c>
      <c r="F87" s="269" t="str">
        <f t="shared" si="2"/>
        <v/>
      </c>
      <c r="G87" s="269" t="str">
        <f t="shared" si="2"/>
        <v/>
      </c>
    </row>
    <row r="88" ht="15.6" customHeight="1" spans="1:7">
      <c r="A88" s="270" t="s">
        <v>2576</v>
      </c>
      <c r="B88" s="271" t="s">
        <v>2577</v>
      </c>
      <c r="C88" s="272">
        <v>1014</v>
      </c>
      <c r="D88" s="272">
        <v>1945</v>
      </c>
      <c r="E88" s="272">
        <v>1355</v>
      </c>
      <c r="F88" s="269">
        <f t="shared" si="2"/>
        <v>1.33629191321499</v>
      </c>
      <c r="G88" s="269">
        <f t="shared" si="2"/>
        <v>0.696658097686375</v>
      </c>
    </row>
    <row r="89" ht="15.6" customHeight="1" spans="1:7">
      <c r="A89" s="270" t="s">
        <v>2578</v>
      </c>
      <c r="B89" s="271" t="s">
        <v>2579</v>
      </c>
      <c r="C89" s="272">
        <f>SUMPRODUCT('[1]表三（录入表）'!C$6:C$134*(LEFT('[1]表三（录入表）'!$A$6:$A$134,LEN($A89))=$A89))</f>
        <v>0</v>
      </c>
      <c r="D89" s="268">
        <f>SUMPRODUCT('[1]表三（录入表）'!D$6:D$134*(LEFT('[1]表三（录入表）'!$A$6:$A$134,LEN($A89))=$A89))</f>
        <v>0</v>
      </c>
      <c r="E89" s="268">
        <f>SUMPRODUCT('[1]表三（录入表）'!E$6:E$134*(LEFT('[1]表三（录入表）'!$A$6:$A$134,LEN($A89))=$A89))</f>
        <v>0</v>
      </c>
      <c r="F89" s="269" t="str">
        <f t="shared" si="2"/>
        <v/>
      </c>
      <c r="G89" s="269" t="str">
        <f t="shared" si="2"/>
        <v/>
      </c>
    </row>
    <row r="90" ht="15.6" customHeight="1" spans="1:7">
      <c r="A90" s="270" t="s">
        <v>2580</v>
      </c>
      <c r="B90" s="271" t="s">
        <v>2581</v>
      </c>
      <c r="C90" s="274">
        <f>SUMPRODUCT('[1]表三（录入表）'!C$6:C$134*(LEFT('[1]表三（录入表）'!$A$6:$A$134,LEN($A90))=$A90))</f>
        <v>0</v>
      </c>
      <c r="D90" s="274">
        <f>SUMPRODUCT('[1]表三（录入表）'!D$6:D$134*(LEFT('[1]表三（录入表）'!$A$6:$A$134,LEN($A90))=$A90))</f>
        <v>0</v>
      </c>
      <c r="E90" s="274">
        <f>SUMPRODUCT('[1]表三（录入表）'!E$6:E$134*(LEFT('[1]表三（录入表）'!$A$6:$A$134,LEN($A90))=$A90))</f>
        <v>0</v>
      </c>
      <c r="F90" s="269" t="str">
        <f t="shared" si="2"/>
        <v/>
      </c>
      <c r="G90" s="269" t="str">
        <f t="shared" si="2"/>
        <v/>
      </c>
    </row>
    <row r="91" ht="15.6" customHeight="1" spans="1:7">
      <c r="A91" s="270" t="s">
        <v>2582</v>
      </c>
      <c r="B91" s="271" t="s">
        <v>2583</v>
      </c>
      <c r="C91" s="274">
        <f>SUMPRODUCT('[1]表三（录入表）'!C$6:C$134*(LEFT('[1]表三（录入表）'!$A$6:$A$134,LEN($A91))=$A91))</f>
        <v>0</v>
      </c>
      <c r="D91" s="274">
        <f>SUMPRODUCT('[1]表三（录入表）'!D$6:D$134*(LEFT('[1]表三（录入表）'!$A$6:$A$134,LEN($A91))=$A91))</f>
        <v>0</v>
      </c>
      <c r="E91" s="274">
        <f>SUMPRODUCT('[1]表三（录入表）'!E$6:E$134*(LEFT('[1]表三（录入表）'!$A$6:$A$134,LEN($A91))=$A91))</f>
        <v>0</v>
      </c>
      <c r="F91" s="269" t="str">
        <f t="shared" si="2"/>
        <v/>
      </c>
      <c r="G91" s="269" t="str">
        <f t="shared" si="2"/>
        <v/>
      </c>
    </row>
    <row r="92" ht="15.6" customHeight="1" spans="1:7">
      <c r="A92" s="270" t="s">
        <v>2584</v>
      </c>
      <c r="B92" s="271" t="s">
        <v>2585</v>
      </c>
      <c r="C92" s="274">
        <f>SUMPRODUCT('[1]表三（录入表）'!C$6:C$134*(LEFT('[1]表三（录入表）'!$A$6:$A$134,LEN($A92))=$A92))</f>
        <v>0</v>
      </c>
      <c r="D92" s="274">
        <f>SUMPRODUCT('[1]表三（录入表）'!D$6:D$134*(LEFT('[1]表三（录入表）'!$A$6:$A$134,LEN($A92))=$A92))</f>
        <v>0</v>
      </c>
      <c r="E92" s="274">
        <f>SUMPRODUCT('[1]表三（录入表）'!E$6:E$134*(LEFT('[1]表三（录入表）'!$A$6:$A$134,LEN($A92))=$A92))</f>
        <v>0</v>
      </c>
      <c r="F92" s="269" t="str">
        <f t="shared" si="2"/>
        <v/>
      </c>
      <c r="G92" s="269" t="str">
        <f t="shared" si="2"/>
        <v/>
      </c>
    </row>
    <row r="93" ht="15.6" customHeight="1" spans="1:7">
      <c r="A93" s="270" t="s">
        <v>2586</v>
      </c>
      <c r="B93" s="271" t="s">
        <v>2587</v>
      </c>
      <c r="C93" s="274">
        <f>SUMPRODUCT('[1]表三（录入表）'!C$6:C$134*(LEFT('[1]表三（录入表）'!$A$6:$A$134,LEN($A93))=$A93))</f>
        <v>0</v>
      </c>
      <c r="D93" s="274">
        <f>SUMPRODUCT('[1]表三（录入表）'!D$6:D$134*(LEFT('[1]表三（录入表）'!$A$6:$A$134,LEN($A93))=$A93))</f>
        <v>0</v>
      </c>
      <c r="E93" s="274">
        <f>SUMPRODUCT('[1]表三（录入表）'!E$6:E$134*(LEFT('[1]表三（录入表）'!$A$6:$A$134,LEN($A93))=$A93))</f>
        <v>0</v>
      </c>
      <c r="F93" s="269" t="str">
        <f t="shared" si="2"/>
        <v/>
      </c>
      <c r="G93" s="269" t="str">
        <f t="shared" si="2"/>
        <v/>
      </c>
    </row>
    <row r="94" ht="15.6" customHeight="1" spans="1:7">
      <c r="A94" s="215"/>
      <c r="B94" s="275"/>
      <c r="C94" s="276"/>
      <c r="D94" s="215"/>
      <c r="E94" s="215"/>
      <c r="F94" s="215"/>
      <c r="G94" s="215"/>
    </row>
    <row r="95" ht="15.6" customHeight="1" spans="1:7">
      <c r="A95" s="270" t="s">
        <v>2588</v>
      </c>
      <c r="B95" s="271" t="s">
        <v>2589</v>
      </c>
      <c r="C95" s="272">
        <f>SUMPRODUCT('[1]表三（录入表）'!C$6:C$134*(LEFT('[1]表三（录入表）'!$A$6:$A$134,LEN($A95))=$A95))</f>
        <v>0</v>
      </c>
      <c r="D95" s="268">
        <f>SUMPRODUCT('[1]表三（录入表）'!D$6:D$134*(LEFT('[1]表三（录入表）'!$A$6:$A$134,LEN($A95))=$A95))</f>
        <v>0</v>
      </c>
      <c r="E95" s="268">
        <f>SUMPRODUCT('[1]表三（录入表）'!E$6:E$134*(LEFT('[1]表三（录入表）'!$A$6:$A$134,LEN($A95))=$A95))</f>
        <v>0</v>
      </c>
      <c r="F95" s="269" t="str">
        <f t="shared" si="2"/>
        <v/>
      </c>
      <c r="G95" s="269" t="str">
        <f t="shared" si="2"/>
        <v/>
      </c>
    </row>
    <row r="96" ht="15.6" customHeight="1" spans="1:7">
      <c r="A96" s="270" t="s">
        <v>2590</v>
      </c>
      <c r="B96" s="271" t="s">
        <v>2591</v>
      </c>
      <c r="C96" s="272">
        <f>SUMPRODUCT('[1]表三（录入表）'!C$6:C$134*(LEFT('[1]表三（录入表）'!$A$6:$A$134,LEN($A96))=$A96))</f>
        <v>0</v>
      </c>
      <c r="D96" s="268">
        <f>SUMPRODUCT('[1]表三（录入表）'!D$6:D$134*(LEFT('[1]表三（录入表）'!$A$6:$A$134,LEN($A96))=$A96))</f>
        <v>0</v>
      </c>
      <c r="E96" s="268">
        <f>SUMPRODUCT('[1]表三（录入表）'!E$6:E$134*(LEFT('[1]表三（录入表）'!$A$6:$A$134,LEN($A96))=$A96))</f>
        <v>0</v>
      </c>
      <c r="F96" s="269" t="str">
        <f t="shared" si="2"/>
        <v/>
      </c>
      <c r="G96" s="269" t="str">
        <f t="shared" si="2"/>
        <v/>
      </c>
    </row>
    <row r="97" ht="15.6" customHeight="1" spans="1:7">
      <c r="A97" s="270" t="s">
        <v>2592</v>
      </c>
      <c r="B97" s="271" t="s">
        <v>2593</v>
      </c>
      <c r="C97" s="272">
        <f>SUMPRODUCT('[1]表三（录入表）'!C$6:C$134*(LEFT('[1]表三（录入表）'!$A$6:$A$134,LEN($A97))=$A97))</f>
        <v>0</v>
      </c>
      <c r="D97" s="268">
        <f>SUMPRODUCT('[1]表三（录入表）'!D$6:D$134*(LEFT('[1]表三（录入表）'!$A$6:$A$134,LEN($A97))=$A97))</f>
        <v>0</v>
      </c>
      <c r="E97" s="268">
        <f>SUMPRODUCT('[1]表三（录入表）'!E$6:E$134*(LEFT('[1]表三（录入表）'!$A$6:$A$134,LEN($A97))=$A97))</f>
        <v>0</v>
      </c>
      <c r="F97" s="269" t="str">
        <f t="shared" si="2"/>
        <v/>
      </c>
      <c r="G97" s="269" t="str">
        <f t="shared" si="2"/>
        <v/>
      </c>
    </row>
    <row r="98" ht="15.6" customHeight="1" spans="1:7">
      <c r="A98" s="270" t="s">
        <v>2594</v>
      </c>
      <c r="B98" s="271" t="s">
        <v>2595</v>
      </c>
      <c r="C98" s="274">
        <f>SUMPRODUCT('[1]表三（录入表）'!C$6:C$134*(LEFT('[1]表三（录入表）'!$A$6:$A$134,LEN($A98))=$A98))</f>
        <v>0</v>
      </c>
      <c r="D98" s="274">
        <f>SUMPRODUCT('[1]表三（录入表）'!D$6:D$134*(LEFT('[1]表三（录入表）'!$A$6:$A$134,LEN($A98))=$A98))</f>
        <v>0</v>
      </c>
      <c r="E98" s="274">
        <f>SUMPRODUCT('[1]表三（录入表）'!E$6:E$134*(LEFT('[1]表三（录入表）'!$A$6:$A$134,LEN($A98))=$A98))</f>
        <v>0</v>
      </c>
      <c r="F98" s="269" t="str">
        <f t="shared" si="2"/>
        <v/>
      </c>
      <c r="G98" s="269" t="str">
        <f t="shared" si="2"/>
        <v/>
      </c>
    </row>
    <row r="99" ht="15.6" customHeight="1" spans="1:7">
      <c r="A99" s="270" t="s">
        <v>2596</v>
      </c>
      <c r="B99" s="271" t="s">
        <v>2597</v>
      </c>
      <c r="C99" s="274">
        <f>SUMPRODUCT('[1]表三（录入表）'!C$6:C$134*(LEFT('[1]表三（录入表）'!$A$6:$A$134,LEN($A99))=$A99))</f>
        <v>0</v>
      </c>
      <c r="D99" s="274">
        <f>SUMPRODUCT('[1]表三（录入表）'!D$6:D$134*(LEFT('[1]表三（录入表）'!$A$6:$A$134,LEN($A99))=$A99))</f>
        <v>0</v>
      </c>
      <c r="E99" s="274">
        <f>SUMPRODUCT('[1]表三（录入表）'!E$6:E$134*(LEFT('[1]表三（录入表）'!$A$6:$A$134,LEN($A99))=$A99))</f>
        <v>0</v>
      </c>
      <c r="F99" s="269" t="str">
        <f t="shared" si="2"/>
        <v/>
      </c>
      <c r="G99" s="269" t="str">
        <f t="shared" si="2"/>
        <v/>
      </c>
    </row>
    <row r="100" ht="15.6" customHeight="1" spans="1:7">
      <c r="A100" s="270" t="s">
        <v>2598</v>
      </c>
      <c r="B100" s="271" t="s">
        <v>2599</v>
      </c>
      <c r="C100" s="274">
        <f>SUMPRODUCT('[1]表三（录入表）'!C$6:C$134*(LEFT('[1]表三（录入表）'!$A$6:$A$134,LEN($A100))=$A100))</f>
        <v>0</v>
      </c>
      <c r="D100" s="274">
        <f>SUMPRODUCT('[1]表三（录入表）'!D$6:D$134*(LEFT('[1]表三（录入表）'!$A$6:$A$134,LEN($A100))=$A100))</f>
        <v>0</v>
      </c>
      <c r="E100" s="274">
        <f>SUMPRODUCT('[1]表三（录入表）'!E$6:E$134*(LEFT('[1]表三（录入表）'!$A$6:$A$134,LEN($A100))=$A100))</f>
        <v>0</v>
      </c>
      <c r="F100" s="269" t="str">
        <f t="shared" si="2"/>
        <v/>
      </c>
      <c r="G100" s="269" t="str">
        <f t="shared" si="2"/>
        <v/>
      </c>
    </row>
    <row r="101" ht="15.6" customHeight="1" spans="1:7">
      <c r="A101" s="270" t="s">
        <v>2600</v>
      </c>
      <c r="B101" s="271" t="s">
        <v>2601</v>
      </c>
      <c r="C101" s="274">
        <f>SUMPRODUCT('[1]表三（录入表）'!C$6:C$134*(LEFT('[1]表三（录入表）'!$A$6:$A$134,LEN($A101))=$A101))</f>
        <v>0</v>
      </c>
      <c r="D101" s="274">
        <f>SUMPRODUCT('[1]表三（录入表）'!D$6:D$134*(LEFT('[1]表三（录入表）'!$A$6:$A$134,LEN($A101))=$A101))</f>
        <v>0</v>
      </c>
      <c r="E101" s="274">
        <f>SUMPRODUCT('[1]表三（录入表）'!E$6:E$134*(LEFT('[1]表三（录入表）'!$A$6:$A$134,LEN($A101))=$A101))</f>
        <v>0</v>
      </c>
      <c r="F101" s="269" t="str">
        <f t="shared" si="2"/>
        <v/>
      </c>
      <c r="G101" s="269" t="str">
        <f t="shared" si="2"/>
        <v/>
      </c>
    </row>
    <row r="102" ht="15.6" customHeight="1" spans="1:7">
      <c r="A102" s="273"/>
      <c r="B102" s="271"/>
      <c r="C102" s="276"/>
      <c r="D102" s="215"/>
      <c r="E102" s="215"/>
      <c r="F102" s="215"/>
      <c r="G102" s="215"/>
    </row>
    <row r="103" ht="15.6" customHeight="1" spans="1:7">
      <c r="A103" s="266"/>
      <c r="B103" s="267" t="s">
        <v>2602</v>
      </c>
      <c r="C103" s="272">
        <f>SUM(C5,C6,C95)</f>
        <v>479836</v>
      </c>
      <c r="D103" s="268">
        <f>SUM(D5,D6,D95)</f>
        <v>466899</v>
      </c>
      <c r="E103" s="268">
        <f>SUM(E5,E6,E95)</f>
        <v>422667</v>
      </c>
      <c r="F103" s="269">
        <f t="shared" si="2"/>
        <v>0.880857209546595</v>
      </c>
      <c r="G103" s="269">
        <f t="shared" si="2"/>
        <v>0.905264307698239</v>
      </c>
    </row>
    <row r="104" ht="16.5" customHeight="1"/>
    <row r="105" ht="16.5" customHeight="1"/>
    <row r="106" ht="16.5" customHeight="1"/>
    <row r="107" ht="36" customHeight="1"/>
  </sheetData>
  <protectedRanges>
    <protectedRange password="CC35" sqref="B27:B47" name="区域1_2_1"/>
  </protectedRanges>
  <mergeCells count="6">
    <mergeCell ref="A1:G1"/>
    <mergeCell ref="E3:G3"/>
    <mergeCell ref="A3:A4"/>
    <mergeCell ref="B3:B4"/>
    <mergeCell ref="C3:C4"/>
    <mergeCell ref="D3:D4"/>
  </mergeCells>
  <pageMargins left="1.05" right="0.708661417322835" top="0.748031496062992" bottom="0.748031496062992" header="0.31496062992126" footer="0.31496062992126"/>
  <pageSetup paperSize="9" orientation="portrait"/>
  <headerFooter/>
  <ignoredErrors>
    <ignoredError sqref="E51 C15:E15 C7" formula="1"/>
  </ignoredError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91"/>
  <sheetViews>
    <sheetView workbookViewId="0">
      <selection activeCell="A1" sqref="A1:V90"/>
    </sheetView>
  </sheetViews>
  <sheetFormatPr defaultColWidth="9" defaultRowHeight="13.5"/>
  <cols>
    <col min="1" max="1" width="50.75" style="221" customWidth="1"/>
    <col min="2" max="2" width="10.5" style="222" customWidth="1"/>
    <col min="3" max="22" width="5.75" style="221" customWidth="1"/>
    <col min="23" max="16384" width="9" style="221"/>
  </cols>
  <sheetData>
    <row r="1" customHeight="1" spans="1:22">
      <c r="A1" s="223" t="s">
        <v>2603</v>
      </c>
      <c r="B1" s="223"/>
      <c r="C1" s="223"/>
      <c r="D1" s="223"/>
      <c r="E1" s="223"/>
      <c r="F1" s="223"/>
      <c r="G1" s="223"/>
      <c r="H1" s="223"/>
      <c r="I1" s="223"/>
      <c r="J1" s="223"/>
      <c r="K1" s="223"/>
      <c r="L1" s="223"/>
      <c r="M1" s="223"/>
      <c r="N1" s="223"/>
      <c r="O1" s="223"/>
      <c r="P1" s="223"/>
      <c r="Q1" s="223"/>
      <c r="R1" s="223"/>
      <c r="S1" s="223"/>
      <c r="T1" s="223"/>
      <c r="U1" s="223"/>
      <c r="V1" s="223"/>
    </row>
    <row r="2" s="218" customFormat="1" ht="20.25" customHeight="1" spans="1:22">
      <c r="A2" s="223"/>
      <c r="B2" s="223"/>
      <c r="C2" s="223"/>
      <c r="D2" s="223"/>
      <c r="E2" s="223"/>
      <c r="F2" s="223"/>
      <c r="G2" s="223"/>
      <c r="H2" s="223"/>
      <c r="I2" s="223"/>
      <c r="J2" s="223"/>
      <c r="K2" s="223"/>
      <c r="L2" s="223"/>
      <c r="M2" s="223"/>
      <c r="N2" s="223"/>
      <c r="O2" s="223"/>
      <c r="P2" s="223"/>
      <c r="Q2" s="223"/>
      <c r="R2" s="223"/>
      <c r="S2" s="223"/>
      <c r="T2" s="223"/>
      <c r="U2" s="223"/>
      <c r="V2" s="223"/>
    </row>
    <row r="3" ht="14.25" spans="1:22">
      <c r="A3" s="218"/>
      <c r="V3" s="242" t="s">
        <v>29</v>
      </c>
    </row>
    <row r="4" ht="29.25" customHeight="1" spans="1:22">
      <c r="A4" s="224" t="s">
        <v>2604</v>
      </c>
      <c r="B4" s="225" t="s">
        <v>2605</v>
      </c>
      <c r="C4" s="225"/>
      <c r="D4" s="225"/>
      <c r="E4" s="225"/>
      <c r="F4" s="225"/>
      <c r="G4" s="225"/>
      <c r="H4" s="225"/>
      <c r="I4" s="225"/>
      <c r="J4" s="225"/>
      <c r="K4" s="225"/>
      <c r="L4" s="225"/>
      <c r="M4" s="225"/>
      <c r="N4" s="225"/>
      <c r="O4" s="225"/>
      <c r="P4" s="225"/>
      <c r="Q4" s="225"/>
      <c r="R4" s="225"/>
      <c r="S4" s="225"/>
      <c r="T4" s="225"/>
      <c r="U4" s="225"/>
      <c r="V4" s="225"/>
    </row>
    <row r="5" ht="42" customHeight="1" spans="1:22">
      <c r="A5" s="224"/>
      <c r="B5" s="226" t="s">
        <v>2606</v>
      </c>
      <c r="C5" s="227" t="s">
        <v>2607</v>
      </c>
      <c r="D5" s="227" t="s">
        <v>2608</v>
      </c>
      <c r="E5" s="227" t="s">
        <v>2609</v>
      </c>
      <c r="F5" s="227" t="s">
        <v>2610</v>
      </c>
      <c r="G5" s="227" t="s">
        <v>2611</v>
      </c>
      <c r="H5" s="227" t="s">
        <v>2612</v>
      </c>
      <c r="I5" s="227" t="s">
        <v>2613</v>
      </c>
      <c r="J5" s="227" t="s">
        <v>2614</v>
      </c>
      <c r="K5" s="227" t="s">
        <v>2615</v>
      </c>
      <c r="L5" s="227" t="s">
        <v>2616</v>
      </c>
      <c r="M5" s="227" t="s">
        <v>2617</v>
      </c>
      <c r="N5" s="227" t="s">
        <v>2618</v>
      </c>
      <c r="O5" s="227" t="s">
        <v>2619</v>
      </c>
      <c r="P5" s="227" t="s">
        <v>2620</v>
      </c>
      <c r="Q5" s="227" t="s">
        <v>2621</v>
      </c>
      <c r="R5" s="227" t="s">
        <v>2622</v>
      </c>
      <c r="S5" s="227" t="s">
        <v>2623</v>
      </c>
      <c r="T5" s="227" t="s">
        <v>2624</v>
      </c>
      <c r="U5" s="227" t="s">
        <v>2625</v>
      </c>
      <c r="V5" s="227" t="s">
        <v>2626</v>
      </c>
    </row>
    <row r="6" ht="14.25" spans="1:22">
      <c r="A6" s="228" t="s">
        <v>2627</v>
      </c>
      <c r="B6" s="229">
        <v>88710</v>
      </c>
      <c r="C6" s="230"/>
      <c r="D6" s="230"/>
      <c r="E6" s="230"/>
      <c r="F6" s="230"/>
      <c r="G6" s="230"/>
      <c r="H6" s="230"/>
      <c r="I6" s="230"/>
      <c r="J6" s="230"/>
      <c r="K6" s="230"/>
      <c r="L6" s="230"/>
      <c r="M6" s="230"/>
      <c r="N6" s="230"/>
      <c r="O6" s="230"/>
      <c r="P6" s="230"/>
      <c r="Q6" s="230"/>
      <c r="R6" s="230"/>
      <c r="S6" s="230"/>
      <c r="T6" s="230"/>
      <c r="U6" s="230"/>
      <c r="V6" s="230"/>
    </row>
    <row r="7" ht="14.25" spans="1:22">
      <c r="A7" s="231" t="s">
        <v>2421</v>
      </c>
      <c r="B7" s="232">
        <f>SUM(B8,B76:B77,B81:B84)</f>
        <v>333957</v>
      </c>
      <c r="C7" s="230"/>
      <c r="D7" s="230"/>
      <c r="E7" s="230"/>
      <c r="F7" s="230"/>
      <c r="G7" s="230"/>
      <c r="H7" s="230"/>
      <c r="I7" s="230"/>
      <c r="J7" s="230"/>
      <c r="K7" s="230"/>
      <c r="L7" s="230"/>
      <c r="M7" s="230"/>
      <c r="N7" s="230"/>
      <c r="O7" s="230"/>
      <c r="P7" s="230"/>
      <c r="Q7" s="230"/>
      <c r="R7" s="230"/>
      <c r="S7" s="230"/>
      <c r="T7" s="230"/>
      <c r="U7" s="230"/>
      <c r="V7" s="230"/>
    </row>
    <row r="8" ht="14.25" spans="1:22">
      <c r="A8" s="233" t="s">
        <v>2628</v>
      </c>
      <c r="B8" s="232">
        <f>SUM(B9,B16,B52)</f>
        <v>303922</v>
      </c>
      <c r="C8" s="230"/>
      <c r="D8" s="230"/>
      <c r="E8" s="230"/>
      <c r="F8" s="230"/>
      <c r="G8" s="230"/>
      <c r="H8" s="230"/>
      <c r="I8" s="230"/>
      <c r="J8" s="230"/>
      <c r="K8" s="230"/>
      <c r="L8" s="230"/>
      <c r="M8" s="230"/>
      <c r="N8" s="230"/>
      <c r="O8" s="230"/>
      <c r="P8" s="230"/>
      <c r="Q8" s="230"/>
      <c r="R8" s="230"/>
      <c r="S8" s="230"/>
      <c r="T8" s="230"/>
      <c r="U8" s="230"/>
      <c r="V8" s="230"/>
    </row>
    <row r="9" ht="14.25" spans="1:22">
      <c r="A9" s="233" t="s">
        <v>2629</v>
      </c>
      <c r="B9" s="232">
        <f>SUM(B10:B15)</f>
        <v>10285</v>
      </c>
      <c r="C9" s="230"/>
      <c r="D9" s="230"/>
      <c r="E9" s="230"/>
      <c r="F9" s="230"/>
      <c r="G9" s="230"/>
      <c r="H9" s="230"/>
      <c r="I9" s="230"/>
      <c r="J9" s="230"/>
      <c r="K9" s="230"/>
      <c r="L9" s="230"/>
      <c r="M9" s="230"/>
      <c r="N9" s="230"/>
      <c r="O9" s="230"/>
      <c r="P9" s="230"/>
      <c r="Q9" s="230"/>
      <c r="R9" s="230"/>
      <c r="S9" s="230"/>
      <c r="T9" s="230"/>
      <c r="U9" s="230"/>
      <c r="V9" s="230"/>
    </row>
    <row r="10" ht="14.25" spans="1:22">
      <c r="A10" s="234" t="s">
        <v>2630</v>
      </c>
      <c r="B10" s="235">
        <v>372</v>
      </c>
      <c r="C10" s="230"/>
      <c r="D10" s="230"/>
      <c r="E10" s="230"/>
      <c r="F10" s="230"/>
      <c r="G10" s="230"/>
      <c r="H10" s="230"/>
      <c r="I10" s="230"/>
      <c r="J10" s="230"/>
      <c r="K10" s="230"/>
      <c r="L10" s="230"/>
      <c r="M10" s="230"/>
      <c r="N10" s="230"/>
      <c r="O10" s="230"/>
      <c r="P10" s="230"/>
      <c r="Q10" s="230"/>
      <c r="R10" s="230"/>
      <c r="S10" s="230"/>
      <c r="T10" s="230"/>
      <c r="U10" s="230"/>
      <c r="V10" s="230"/>
    </row>
    <row r="11" ht="14.25" spans="1:22">
      <c r="A11" s="234" t="s">
        <v>2631</v>
      </c>
      <c r="B11" s="235">
        <v>1667</v>
      </c>
      <c r="C11" s="230"/>
      <c r="D11" s="230"/>
      <c r="E11" s="230"/>
      <c r="F11" s="230"/>
      <c r="G11" s="230"/>
      <c r="H11" s="230"/>
      <c r="I11" s="230"/>
      <c r="J11" s="230"/>
      <c r="K11" s="230"/>
      <c r="L11" s="230"/>
      <c r="M11" s="230"/>
      <c r="N11" s="230"/>
      <c r="O11" s="230"/>
      <c r="P11" s="230"/>
      <c r="Q11" s="230"/>
      <c r="R11" s="230"/>
      <c r="S11" s="230"/>
      <c r="T11" s="230"/>
      <c r="U11" s="230"/>
      <c r="V11" s="230"/>
    </row>
    <row r="12" ht="14.25" spans="1:22">
      <c r="A12" s="234" t="s">
        <v>2632</v>
      </c>
      <c r="B12" s="235">
        <v>1308</v>
      </c>
      <c r="C12" s="230"/>
      <c r="D12" s="230"/>
      <c r="E12" s="230"/>
      <c r="F12" s="230"/>
      <c r="G12" s="230"/>
      <c r="H12" s="230"/>
      <c r="I12" s="230"/>
      <c r="J12" s="230"/>
      <c r="K12" s="230"/>
      <c r="L12" s="230"/>
      <c r="M12" s="230"/>
      <c r="N12" s="230"/>
      <c r="O12" s="230"/>
      <c r="P12" s="230"/>
      <c r="Q12" s="230"/>
      <c r="R12" s="230"/>
      <c r="S12" s="230"/>
      <c r="T12" s="230"/>
      <c r="U12" s="230"/>
      <c r="V12" s="230"/>
    </row>
    <row r="13" ht="14.25" spans="1:22">
      <c r="A13" s="234" t="s">
        <v>2633</v>
      </c>
      <c r="B13" s="235">
        <v>4</v>
      </c>
      <c r="C13" s="236"/>
      <c r="D13" s="236"/>
      <c r="E13" s="236"/>
      <c r="F13" s="236"/>
      <c r="G13" s="236"/>
      <c r="H13" s="236"/>
      <c r="I13" s="236"/>
      <c r="J13" s="236"/>
      <c r="K13" s="236"/>
      <c r="L13" s="236"/>
      <c r="M13" s="236"/>
      <c r="N13" s="236"/>
      <c r="O13" s="236"/>
      <c r="P13" s="236"/>
      <c r="Q13" s="236"/>
      <c r="R13" s="236"/>
      <c r="S13" s="236"/>
      <c r="T13" s="236"/>
      <c r="U13" s="236"/>
      <c r="V13" s="236"/>
    </row>
    <row r="14" ht="14.25" spans="1:22">
      <c r="A14" s="234" t="s">
        <v>2634</v>
      </c>
      <c r="B14" s="235">
        <v>6934</v>
      </c>
      <c r="C14" s="230"/>
      <c r="D14" s="230"/>
      <c r="E14" s="230"/>
      <c r="F14" s="230"/>
      <c r="G14" s="230"/>
      <c r="H14" s="230"/>
      <c r="I14" s="230"/>
      <c r="J14" s="230"/>
      <c r="K14" s="230"/>
      <c r="L14" s="230"/>
      <c r="M14" s="230"/>
      <c r="N14" s="230"/>
      <c r="O14" s="230"/>
      <c r="P14" s="230"/>
      <c r="Q14" s="230"/>
      <c r="R14" s="230"/>
      <c r="S14" s="230"/>
      <c r="T14" s="230"/>
      <c r="U14" s="230"/>
      <c r="V14" s="230"/>
    </row>
    <row r="15" ht="14.25" spans="1:22">
      <c r="A15" s="234" t="s">
        <v>2635</v>
      </c>
      <c r="B15" s="235"/>
      <c r="C15" s="230"/>
      <c r="D15" s="230"/>
      <c r="E15" s="230"/>
      <c r="F15" s="230"/>
      <c r="G15" s="230"/>
      <c r="H15" s="230"/>
      <c r="I15" s="230"/>
      <c r="J15" s="230"/>
      <c r="K15" s="230"/>
      <c r="L15" s="230"/>
      <c r="M15" s="230"/>
      <c r="N15" s="230"/>
      <c r="O15" s="230"/>
      <c r="P15" s="230"/>
      <c r="Q15" s="230"/>
      <c r="R15" s="230"/>
      <c r="S15" s="230"/>
      <c r="T15" s="230"/>
      <c r="U15" s="230"/>
      <c r="V15" s="230"/>
    </row>
    <row r="16" ht="14.25" spans="1:22">
      <c r="A16" s="234" t="s">
        <v>2636</v>
      </c>
      <c r="B16" s="229">
        <f>SUM(B17:B51)</f>
        <v>290481</v>
      </c>
      <c r="C16" s="230"/>
      <c r="D16" s="230"/>
      <c r="E16" s="230"/>
      <c r="F16" s="230"/>
      <c r="G16" s="230"/>
      <c r="H16" s="230"/>
      <c r="I16" s="230"/>
      <c r="J16" s="230"/>
      <c r="K16" s="230"/>
      <c r="L16" s="230"/>
      <c r="M16" s="230"/>
      <c r="N16" s="230"/>
      <c r="O16" s="230"/>
      <c r="P16" s="230"/>
      <c r="Q16" s="230"/>
      <c r="R16" s="230"/>
      <c r="S16" s="230"/>
      <c r="T16" s="230"/>
      <c r="U16" s="230"/>
      <c r="V16" s="230"/>
    </row>
    <row r="17" ht="14.25" spans="1:22">
      <c r="A17" s="234" t="s">
        <v>2637</v>
      </c>
      <c r="B17" s="235"/>
      <c r="C17" s="230"/>
      <c r="D17" s="230"/>
      <c r="E17" s="230"/>
      <c r="F17" s="230"/>
      <c r="G17" s="230"/>
      <c r="H17" s="230"/>
      <c r="I17" s="230"/>
      <c r="J17" s="230"/>
      <c r="K17" s="230"/>
      <c r="L17" s="230"/>
      <c r="M17" s="230"/>
      <c r="N17" s="230"/>
      <c r="O17" s="230"/>
      <c r="P17" s="230"/>
      <c r="Q17" s="230"/>
      <c r="R17" s="230"/>
      <c r="S17" s="230"/>
      <c r="T17" s="230"/>
      <c r="U17" s="230"/>
      <c r="V17" s="230"/>
    </row>
    <row r="18" ht="14.25" spans="1:22">
      <c r="A18" s="237" t="s">
        <v>2638</v>
      </c>
      <c r="B18" s="235">
        <v>113816</v>
      </c>
      <c r="C18" s="230"/>
      <c r="D18" s="230"/>
      <c r="E18" s="230"/>
      <c r="F18" s="230"/>
      <c r="G18" s="230"/>
      <c r="H18" s="230"/>
      <c r="I18" s="230"/>
      <c r="J18" s="230"/>
      <c r="K18" s="230"/>
      <c r="L18" s="230"/>
      <c r="M18" s="230"/>
      <c r="N18" s="230"/>
      <c r="O18" s="230"/>
      <c r="P18" s="230"/>
      <c r="Q18" s="230"/>
      <c r="R18" s="230"/>
      <c r="S18" s="230"/>
      <c r="T18" s="230"/>
      <c r="U18" s="230"/>
      <c r="V18" s="230"/>
    </row>
    <row r="19" ht="14.25" spans="1:22">
      <c r="A19" s="238" t="s">
        <v>2639</v>
      </c>
      <c r="B19" s="235">
        <v>40990</v>
      </c>
      <c r="C19" s="230"/>
      <c r="D19" s="230"/>
      <c r="E19" s="230"/>
      <c r="F19" s="230"/>
      <c r="G19" s="230"/>
      <c r="H19" s="230"/>
      <c r="I19" s="230"/>
      <c r="J19" s="230"/>
      <c r="K19" s="230"/>
      <c r="L19" s="230"/>
      <c r="M19" s="230"/>
      <c r="N19" s="230"/>
      <c r="O19" s="230"/>
      <c r="P19" s="230"/>
      <c r="Q19" s="230"/>
      <c r="R19" s="230"/>
      <c r="S19" s="230"/>
      <c r="T19" s="230"/>
      <c r="U19" s="230"/>
      <c r="V19" s="230"/>
    </row>
    <row r="20" ht="14.25" spans="1:22">
      <c r="A20" s="238" t="s">
        <v>2640</v>
      </c>
      <c r="B20" s="235">
        <v>463</v>
      </c>
      <c r="C20" s="230"/>
      <c r="D20" s="230"/>
      <c r="E20" s="230"/>
      <c r="F20" s="230"/>
      <c r="G20" s="230"/>
      <c r="H20" s="230"/>
      <c r="I20" s="230"/>
      <c r="J20" s="230"/>
      <c r="K20" s="230"/>
      <c r="L20" s="230"/>
      <c r="M20" s="230"/>
      <c r="N20" s="230"/>
      <c r="O20" s="230"/>
      <c r="P20" s="230"/>
      <c r="Q20" s="230"/>
      <c r="R20" s="230"/>
      <c r="S20" s="230"/>
      <c r="T20" s="230"/>
      <c r="U20" s="230"/>
      <c r="V20" s="230"/>
    </row>
    <row r="21" ht="14.25" spans="1:22">
      <c r="A21" s="238" t="s">
        <v>2641</v>
      </c>
      <c r="B21" s="235"/>
      <c r="C21" s="230"/>
      <c r="D21" s="230"/>
      <c r="E21" s="230"/>
      <c r="F21" s="230"/>
      <c r="G21" s="230"/>
      <c r="H21" s="230"/>
      <c r="I21" s="230"/>
      <c r="J21" s="230"/>
      <c r="K21" s="230"/>
      <c r="L21" s="230"/>
      <c r="M21" s="230"/>
      <c r="N21" s="230"/>
      <c r="O21" s="230"/>
      <c r="P21" s="230"/>
      <c r="Q21" s="230"/>
      <c r="R21" s="230"/>
      <c r="S21" s="230"/>
      <c r="T21" s="230"/>
      <c r="U21" s="230"/>
      <c r="V21" s="230"/>
    </row>
    <row r="22" ht="14.25" spans="1:22">
      <c r="A22" s="238" t="s">
        <v>2642</v>
      </c>
      <c r="B22" s="235"/>
      <c r="C22" s="230"/>
      <c r="D22" s="230"/>
      <c r="E22" s="230"/>
      <c r="F22" s="230"/>
      <c r="G22" s="230"/>
      <c r="H22" s="230"/>
      <c r="I22" s="230"/>
      <c r="J22" s="230"/>
      <c r="K22" s="230"/>
      <c r="L22" s="230"/>
      <c r="M22" s="230"/>
      <c r="N22" s="230"/>
      <c r="O22" s="230"/>
      <c r="P22" s="230"/>
      <c r="Q22" s="230"/>
      <c r="R22" s="230"/>
      <c r="S22" s="230"/>
      <c r="T22" s="230"/>
      <c r="U22" s="230"/>
      <c r="V22" s="230"/>
    </row>
    <row r="23" ht="14.25" spans="1:22">
      <c r="A23" s="238" t="s">
        <v>2643</v>
      </c>
      <c r="B23" s="235">
        <v>5845</v>
      </c>
      <c r="C23" s="230"/>
      <c r="D23" s="230"/>
      <c r="E23" s="230"/>
      <c r="F23" s="230"/>
      <c r="G23" s="230"/>
      <c r="H23" s="230"/>
      <c r="I23" s="230"/>
      <c r="J23" s="230"/>
      <c r="K23" s="230"/>
      <c r="L23" s="230"/>
      <c r="M23" s="230"/>
      <c r="N23" s="230"/>
      <c r="O23" s="230"/>
      <c r="P23" s="230"/>
      <c r="Q23" s="230"/>
      <c r="R23" s="230"/>
      <c r="S23" s="230"/>
      <c r="T23" s="230"/>
      <c r="U23" s="230"/>
      <c r="V23" s="230"/>
    </row>
    <row r="24" ht="14.25" spans="1:22">
      <c r="A24" s="238" t="s">
        <v>2644</v>
      </c>
      <c r="B24" s="235">
        <v>15327</v>
      </c>
      <c r="C24" s="230"/>
      <c r="D24" s="230"/>
      <c r="E24" s="230"/>
      <c r="F24" s="230"/>
      <c r="G24" s="230"/>
      <c r="H24" s="230"/>
      <c r="I24" s="230"/>
      <c r="J24" s="230"/>
      <c r="K24" s="230"/>
      <c r="L24" s="230"/>
      <c r="M24" s="230"/>
      <c r="N24" s="230"/>
      <c r="O24" s="230"/>
      <c r="P24" s="230"/>
      <c r="Q24" s="230"/>
      <c r="R24" s="230"/>
      <c r="S24" s="230"/>
      <c r="T24" s="230"/>
      <c r="U24" s="230"/>
      <c r="V24" s="230"/>
    </row>
    <row r="25" ht="14.25" spans="1:22">
      <c r="A25" s="238" t="s">
        <v>2645</v>
      </c>
      <c r="B25" s="235">
        <v>25246</v>
      </c>
      <c r="C25" s="230"/>
      <c r="D25" s="230"/>
      <c r="E25" s="230"/>
      <c r="F25" s="230"/>
      <c r="G25" s="230"/>
      <c r="H25" s="230"/>
      <c r="I25" s="230"/>
      <c r="J25" s="230"/>
      <c r="K25" s="230"/>
      <c r="L25" s="230"/>
      <c r="M25" s="230"/>
      <c r="N25" s="230"/>
      <c r="O25" s="230"/>
      <c r="P25" s="230"/>
      <c r="Q25" s="230"/>
      <c r="R25" s="230"/>
      <c r="S25" s="230"/>
      <c r="T25" s="230"/>
      <c r="U25" s="230"/>
      <c r="V25" s="230"/>
    </row>
    <row r="26" ht="14.25" spans="1:22">
      <c r="A26" s="238" t="s">
        <v>2646</v>
      </c>
      <c r="B26" s="235">
        <v>2300</v>
      </c>
      <c r="C26" s="230"/>
      <c r="D26" s="230"/>
      <c r="E26" s="230"/>
      <c r="F26" s="230"/>
      <c r="G26" s="230"/>
      <c r="H26" s="230"/>
      <c r="I26" s="230"/>
      <c r="J26" s="230"/>
      <c r="K26" s="230"/>
      <c r="L26" s="230"/>
      <c r="M26" s="230"/>
      <c r="N26" s="230"/>
      <c r="O26" s="230"/>
      <c r="P26" s="230"/>
      <c r="Q26" s="230"/>
      <c r="R26" s="230"/>
      <c r="S26" s="230"/>
      <c r="T26" s="230"/>
      <c r="U26" s="230"/>
      <c r="V26" s="230"/>
    </row>
    <row r="27" ht="14.25" spans="1:22">
      <c r="A27" s="238" t="s">
        <v>2647</v>
      </c>
      <c r="B27" s="235"/>
      <c r="C27" s="230"/>
      <c r="D27" s="230"/>
      <c r="E27" s="230"/>
      <c r="F27" s="230"/>
      <c r="G27" s="230"/>
      <c r="H27" s="230"/>
      <c r="I27" s="230"/>
      <c r="J27" s="230"/>
      <c r="K27" s="230"/>
      <c r="L27" s="230"/>
      <c r="M27" s="230"/>
      <c r="N27" s="230"/>
      <c r="O27" s="230"/>
      <c r="P27" s="230"/>
      <c r="Q27" s="230"/>
      <c r="R27" s="230"/>
      <c r="S27" s="230"/>
      <c r="T27" s="230"/>
      <c r="U27" s="230"/>
      <c r="V27" s="230"/>
    </row>
    <row r="28" ht="14.25" spans="1:22">
      <c r="A28" s="238" t="s">
        <v>2648</v>
      </c>
      <c r="B28" s="235"/>
      <c r="C28" s="230"/>
      <c r="D28" s="230"/>
      <c r="E28" s="230"/>
      <c r="F28" s="230"/>
      <c r="G28" s="230"/>
      <c r="H28" s="230"/>
      <c r="I28" s="230"/>
      <c r="J28" s="230"/>
      <c r="K28" s="230"/>
      <c r="L28" s="230"/>
      <c r="M28" s="230"/>
      <c r="N28" s="230"/>
      <c r="O28" s="230"/>
      <c r="P28" s="230"/>
      <c r="Q28" s="230"/>
      <c r="R28" s="230"/>
      <c r="S28" s="230"/>
      <c r="T28" s="230"/>
      <c r="U28" s="230"/>
      <c r="V28" s="230"/>
    </row>
    <row r="29" ht="14.25" spans="1:22">
      <c r="A29" s="238" t="s">
        <v>2649</v>
      </c>
      <c r="B29" s="235">
        <v>7057</v>
      </c>
      <c r="C29" s="230"/>
      <c r="D29" s="230"/>
      <c r="E29" s="230"/>
      <c r="F29" s="230"/>
      <c r="G29" s="230"/>
      <c r="H29" s="230"/>
      <c r="I29" s="230"/>
      <c r="J29" s="230"/>
      <c r="K29" s="230"/>
      <c r="L29" s="230"/>
      <c r="M29" s="230"/>
      <c r="N29" s="230"/>
      <c r="O29" s="230"/>
      <c r="P29" s="230"/>
      <c r="Q29" s="230"/>
      <c r="R29" s="230"/>
      <c r="S29" s="230"/>
      <c r="T29" s="230"/>
      <c r="U29" s="230"/>
      <c r="V29" s="230"/>
    </row>
    <row r="30" ht="14.25" customHeight="1" spans="1:22">
      <c r="A30" s="239" t="s">
        <v>2650</v>
      </c>
      <c r="B30" s="240"/>
      <c r="C30" s="230"/>
      <c r="D30" s="230"/>
      <c r="E30" s="230"/>
      <c r="F30" s="230"/>
      <c r="G30" s="230"/>
      <c r="H30" s="230"/>
      <c r="I30" s="230"/>
      <c r="J30" s="230"/>
      <c r="K30" s="230"/>
      <c r="L30" s="230"/>
      <c r="M30" s="230"/>
      <c r="N30" s="230"/>
      <c r="O30" s="230"/>
      <c r="P30" s="230"/>
      <c r="Q30" s="230"/>
      <c r="R30" s="230"/>
      <c r="S30" s="230"/>
      <c r="T30" s="230"/>
      <c r="U30" s="230"/>
      <c r="V30" s="230"/>
    </row>
    <row r="31" ht="14.25" customHeight="1" spans="1:22">
      <c r="A31" s="239" t="s">
        <v>2651</v>
      </c>
      <c r="B31" s="240"/>
      <c r="C31" s="230"/>
      <c r="D31" s="230"/>
      <c r="E31" s="230"/>
      <c r="F31" s="230"/>
      <c r="G31" s="230"/>
      <c r="H31" s="230"/>
      <c r="I31" s="230"/>
      <c r="J31" s="230"/>
      <c r="K31" s="230"/>
      <c r="L31" s="230"/>
      <c r="M31" s="230"/>
      <c r="N31" s="230"/>
      <c r="O31" s="230"/>
      <c r="P31" s="230"/>
      <c r="Q31" s="230"/>
      <c r="R31" s="230"/>
      <c r="S31" s="230"/>
      <c r="T31" s="230"/>
      <c r="U31" s="230"/>
      <c r="V31" s="230"/>
    </row>
    <row r="32" ht="14.25" customHeight="1" spans="1:22">
      <c r="A32" s="239" t="s">
        <v>2652</v>
      </c>
      <c r="B32" s="240"/>
      <c r="C32" s="230"/>
      <c r="D32" s="230"/>
      <c r="E32" s="230"/>
      <c r="F32" s="230"/>
      <c r="G32" s="230"/>
      <c r="H32" s="230"/>
      <c r="I32" s="230"/>
      <c r="J32" s="230"/>
      <c r="K32" s="230"/>
      <c r="L32" s="230"/>
      <c r="M32" s="230"/>
      <c r="N32" s="230"/>
      <c r="O32" s="230"/>
      <c r="P32" s="230"/>
      <c r="Q32" s="230"/>
      <c r="R32" s="230"/>
      <c r="S32" s="230"/>
      <c r="T32" s="230"/>
      <c r="U32" s="230"/>
      <c r="V32" s="230"/>
    </row>
    <row r="33" ht="14.25" customHeight="1" spans="1:22">
      <c r="A33" s="239" t="s">
        <v>2653</v>
      </c>
      <c r="B33" s="240">
        <v>1539</v>
      </c>
      <c r="C33" s="230"/>
      <c r="D33" s="230"/>
      <c r="E33" s="230"/>
      <c r="F33" s="230"/>
      <c r="G33" s="230"/>
      <c r="H33" s="230"/>
      <c r="I33" s="230"/>
      <c r="J33" s="230"/>
      <c r="K33" s="230"/>
      <c r="L33" s="230"/>
      <c r="M33" s="230"/>
      <c r="N33" s="230"/>
      <c r="O33" s="230"/>
      <c r="P33" s="230"/>
      <c r="Q33" s="230"/>
      <c r="R33" s="230"/>
      <c r="S33" s="230"/>
      <c r="T33" s="230"/>
      <c r="U33" s="230"/>
      <c r="V33" s="230"/>
    </row>
    <row r="34" ht="14.25" customHeight="1" spans="1:22">
      <c r="A34" s="239" t="s">
        <v>2654</v>
      </c>
      <c r="B34" s="240">
        <v>18529</v>
      </c>
      <c r="C34" s="230"/>
      <c r="D34" s="230"/>
      <c r="E34" s="230"/>
      <c r="F34" s="230"/>
      <c r="G34" s="230"/>
      <c r="H34" s="230"/>
      <c r="I34" s="230"/>
      <c r="J34" s="230"/>
      <c r="K34" s="230"/>
      <c r="L34" s="230"/>
      <c r="M34" s="230"/>
      <c r="N34" s="230"/>
      <c r="O34" s="230"/>
      <c r="P34" s="230"/>
      <c r="Q34" s="230"/>
      <c r="R34" s="230"/>
      <c r="S34" s="230"/>
      <c r="T34" s="230"/>
      <c r="U34" s="230"/>
      <c r="V34" s="230"/>
    </row>
    <row r="35" ht="14.25" customHeight="1" spans="1:22">
      <c r="A35" s="239" t="s">
        <v>2655</v>
      </c>
      <c r="B35" s="240"/>
      <c r="C35" s="230"/>
      <c r="D35" s="230"/>
      <c r="E35" s="230"/>
      <c r="F35" s="230"/>
      <c r="G35" s="230"/>
      <c r="H35" s="230"/>
      <c r="I35" s="230"/>
      <c r="J35" s="230"/>
      <c r="K35" s="230"/>
      <c r="L35" s="230"/>
      <c r="M35" s="230"/>
      <c r="N35" s="230"/>
      <c r="O35" s="230"/>
      <c r="P35" s="230"/>
      <c r="Q35" s="230"/>
      <c r="R35" s="230"/>
      <c r="S35" s="230"/>
      <c r="T35" s="230"/>
      <c r="U35" s="230"/>
      <c r="V35" s="230"/>
    </row>
    <row r="36" ht="14.25" customHeight="1" spans="1:22">
      <c r="A36" s="239" t="s">
        <v>2656</v>
      </c>
      <c r="B36" s="240">
        <v>549</v>
      </c>
      <c r="C36" s="230"/>
      <c r="D36" s="230"/>
      <c r="E36" s="230"/>
      <c r="F36" s="230"/>
      <c r="G36" s="230"/>
      <c r="H36" s="230"/>
      <c r="I36" s="230"/>
      <c r="J36" s="230"/>
      <c r="K36" s="230"/>
      <c r="L36" s="230"/>
      <c r="M36" s="230"/>
      <c r="N36" s="230"/>
      <c r="O36" s="230"/>
      <c r="P36" s="230"/>
      <c r="Q36" s="230"/>
      <c r="R36" s="230"/>
      <c r="S36" s="230"/>
      <c r="T36" s="230"/>
      <c r="U36" s="230"/>
      <c r="V36" s="230"/>
    </row>
    <row r="37" ht="14.25" customHeight="1" spans="1:22">
      <c r="A37" s="239" t="s">
        <v>2657</v>
      </c>
      <c r="B37" s="240">
        <v>20800</v>
      </c>
      <c r="C37" s="230"/>
      <c r="D37" s="230"/>
      <c r="E37" s="230"/>
      <c r="F37" s="230"/>
      <c r="G37" s="230"/>
      <c r="H37" s="230"/>
      <c r="I37" s="230"/>
      <c r="J37" s="230"/>
      <c r="K37" s="230"/>
      <c r="L37" s="230"/>
      <c r="M37" s="230"/>
      <c r="N37" s="230"/>
      <c r="O37" s="230"/>
      <c r="P37" s="230"/>
      <c r="Q37" s="230"/>
      <c r="R37" s="230"/>
      <c r="S37" s="230"/>
      <c r="T37" s="230"/>
      <c r="U37" s="230"/>
      <c r="V37" s="230"/>
    </row>
    <row r="38" ht="14.25" customHeight="1" spans="1:22">
      <c r="A38" s="239" t="s">
        <v>2658</v>
      </c>
      <c r="B38" s="240">
        <v>11242</v>
      </c>
      <c r="C38" s="230"/>
      <c r="D38" s="230"/>
      <c r="E38" s="230"/>
      <c r="F38" s="230"/>
      <c r="G38" s="230"/>
      <c r="H38" s="230"/>
      <c r="I38" s="230"/>
      <c r="J38" s="230"/>
      <c r="K38" s="230"/>
      <c r="L38" s="230"/>
      <c r="M38" s="230"/>
      <c r="N38" s="230"/>
      <c r="O38" s="230"/>
      <c r="P38" s="230"/>
      <c r="Q38" s="230"/>
      <c r="R38" s="230"/>
      <c r="S38" s="230"/>
      <c r="T38" s="230"/>
      <c r="U38" s="230"/>
      <c r="V38" s="230"/>
    </row>
    <row r="39" ht="14.25" customHeight="1" spans="1:22">
      <c r="A39" s="239" t="s">
        <v>2659</v>
      </c>
      <c r="B39" s="240">
        <v>2162</v>
      </c>
      <c r="C39" s="230"/>
      <c r="D39" s="230"/>
      <c r="E39" s="230"/>
      <c r="F39" s="230"/>
      <c r="G39" s="230"/>
      <c r="H39" s="230"/>
      <c r="I39" s="230"/>
      <c r="J39" s="230"/>
      <c r="K39" s="230"/>
      <c r="L39" s="230"/>
      <c r="M39" s="230"/>
      <c r="N39" s="230"/>
      <c r="O39" s="230"/>
      <c r="P39" s="230"/>
      <c r="Q39" s="230"/>
      <c r="R39" s="230"/>
      <c r="S39" s="230"/>
      <c r="T39" s="230"/>
      <c r="U39" s="230"/>
      <c r="V39" s="230"/>
    </row>
    <row r="40" ht="14.25" customHeight="1" spans="1:22">
      <c r="A40" s="239" t="s">
        <v>2660</v>
      </c>
      <c r="B40" s="240"/>
      <c r="C40" s="230"/>
      <c r="D40" s="230"/>
      <c r="E40" s="230"/>
      <c r="F40" s="230"/>
      <c r="G40" s="230"/>
      <c r="H40" s="230"/>
      <c r="I40" s="230"/>
      <c r="J40" s="230"/>
      <c r="K40" s="230"/>
      <c r="L40" s="230"/>
      <c r="M40" s="230"/>
      <c r="N40" s="230"/>
      <c r="O40" s="230"/>
      <c r="P40" s="230"/>
      <c r="Q40" s="230"/>
      <c r="R40" s="230"/>
      <c r="S40" s="230"/>
      <c r="T40" s="230"/>
      <c r="U40" s="230"/>
      <c r="V40" s="230"/>
    </row>
    <row r="41" ht="14.25" customHeight="1" spans="1:22">
      <c r="A41" s="239" t="s">
        <v>2661</v>
      </c>
      <c r="B41" s="240">
        <v>22224</v>
      </c>
      <c r="C41" s="230"/>
      <c r="D41" s="230"/>
      <c r="E41" s="230"/>
      <c r="F41" s="230"/>
      <c r="G41" s="230"/>
      <c r="H41" s="230"/>
      <c r="I41" s="230"/>
      <c r="J41" s="230"/>
      <c r="K41" s="230"/>
      <c r="L41" s="230"/>
      <c r="M41" s="230"/>
      <c r="N41" s="230"/>
      <c r="O41" s="230"/>
      <c r="P41" s="230"/>
      <c r="Q41" s="230"/>
      <c r="R41" s="230"/>
      <c r="S41" s="230"/>
      <c r="T41" s="230"/>
      <c r="U41" s="230"/>
      <c r="V41" s="230"/>
    </row>
    <row r="42" ht="14.25" customHeight="1" spans="1:22">
      <c r="A42" s="239" t="s">
        <v>2662</v>
      </c>
      <c r="B42" s="240">
        <v>120</v>
      </c>
      <c r="C42" s="230"/>
      <c r="D42" s="230"/>
      <c r="E42" s="230"/>
      <c r="F42" s="230"/>
      <c r="G42" s="230"/>
      <c r="H42" s="230"/>
      <c r="I42" s="230"/>
      <c r="J42" s="230"/>
      <c r="K42" s="230"/>
      <c r="L42" s="230"/>
      <c r="M42" s="230"/>
      <c r="N42" s="230"/>
      <c r="O42" s="230"/>
      <c r="P42" s="230"/>
      <c r="Q42" s="230"/>
      <c r="R42" s="230"/>
      <c r="S42" s="230"/>
      <c r="T42" s="230"/>
      <c r="U42" s="230"/>
      <c r="V42" s="230"/>
    </row>
    <row r="43" ht="14.25" customHeight="1" spans="1:22">
      <c r="A43" s="239" t="s">
        <v>2663</v>
      </c>
      <c r="B43" s="240"/>
      <c r="C43" s="230"/>
      <c r="D43" s="230"/>
      <c r="E43" s="230"/>
      <c r="F43" s="230"/>
      <c r="G43" s="230"/>
      <c r="H43" s="230"/>
      <c r="I43" s="230"/>
      <c r="J43" s="230"/>
      <c r="K43" s="230"/>
      <c r="L43" s="230"/>
      <c r="M43" s="230"/>
      <c r="N43" s="230"/>
      <c r="O43" s="230"/>
      <c r="P43" s="230"/>
      <c r="Q43" s="230"/>
      <c r="R43" s="230"/>
      <c r="S43" s="230"/>
      <c r="T43" s="230"/>
      <c r="U43" s="230"/>
      <c r="V43" s="230"/>
    </row>
    <row r="44" ht="14.25" customHeight="1" spans="1:22">
      <c r="A44" s="239" t="s">
        <v>2664</v>
      </c>
      <c r="B44" s="240"/>
      <c r="C44" s="230"/>
      <c r="D44" s="230"/>
      <c r="E44" s="230"/>
      <c r="F44" s="230"/>
      <c r="G44" s="230"/>
      <c r="H44" s="230"/>
      <c r="I44" s="230"/>
      <c r="J44" s="230"/>
      <c r="K44" s="230"/>
      <c r="L44" s="230"/>
      <c r="M44" s="230"/>
      <c r="N44" s="230"/>
      <c r="O44" s="230"/>
      <c r="P44" s="230"/>
      <c r="Q44" s="230"/>
      <c r="R44" s="230"/>
      <c r="S44" s="230"/>
      <c r="T44" s="230"/>
      <c r="U44" s="230"/>
      <c r="V44" s="230"/>
    </row>
    <row r="45" ht="14.25" customHeight="1" spans="1:22">
      <c r="A45" s="239" t="s">
        <v>2665</v>
      </c>
      <c r="B45" s="240"/>
      <c r="C45" s="230"/>
      <c r="D45" s="230"/>
      <c r="E45" s="230"/>
      <c r="F45" s="230"/>
      <c r="G45" s="230"/>
      <c r="H45" s="230"/>
      <c r="I45" s="230"/>
      <c r="J45" s="230"/>
      <c r="K45" s="230"/>
      <c r="L45" s="230"/>
      <c r="M45" s="230"/>
      <c r="N45" s="230"/>
      <c r="O45" s="230"/>
      <c r="P45" s="230"/>
      <c r="Q45" s="230"/>
      <c r="R45" s="230"/>
      <c r="S45" s="230"/>
      <c r="T45" s="230"/>
      <c r="U45" s="230"/>
      <c r="V45" s="230"/>
    </row>
    <row r="46" ht="14.25" customHeight="1" spans="1:22">
      <c r="A46" s="239" t="s">
        <v>2666</v>
      </c>
      <c r="B46" s="240"/>
      <c r="C46" s="230"/>
      <c r="D46" s="230"/>
      <c r="E46" s="230"/>
      <c r="F46" s="230"/>
      <c r="G46" s="230"/>
      <c r="H46" s="230"/>
      <c r="I46" s="230"/>
      <c r="J46" s="230"/>
      <c r="K46" s="230"/>
      <c r="L46" s="230"/>
      <c r="M46" s="230"/>
      <c r="N46" s="230"/>
      <c r="O46" s="230"/>
      <c r="P46" s="230"/>
      <c r="Q46" s="230"/>
      <c r="R46" s="230"/>
      <c r="S46" s="230"/>
      <c r="T46" s="230"/>
      <c r="U46" s="230"/>
      <c r="V46" s="230"/>
    </row>
    <row r="47" ht="14.25" customHeight="1" spans="1:22">
      <c r="A47" s="239" t="s">
        <v>2667</v>
      </c>
      <c r="B47" s="240">
        <v>1893</v>
      </c>
      <c r="C47" s="230"/>
      <c r="D47" s="230"/>
      <c r="E47" s="230"/>
      <c r="F47" s="230"/>
      <c r="G47" s="230"/>
      <c r="H47" s="230"/>
      <c r="I47" s="230"/>
      <c r="J47" s="230"/>
      <c r="K47" s="230"/>
      <c r="L47" s="230"/>
      <c r="M47" s="230"/>
      <c r="N47" s="230"/>
      <c r="O47" s="230"/>
      <c r="P47" s="230"/>
      <c r="Q47" s="230"/>
      <c r="R47" s="230"/>
      <c r="S47" s="230"/>
      <c r="T47" s="230"/>
      <c r="U47" s="230"/>
      <c r="V47" s="230"/>
    </row>
    <row r="48" ht="14.25" customHeight="1" spans="1:22">
      <c r="A48" s="239" t="s">
        <v>2668</v>
      </c>
      <c r="B48" s="240"/>
      <c r="C48" s="230"/>
      <c r="D48" s="230"/>
      <c r="E48" s="230"/>
      <c r="F48" s="230"/>
      <c r="G48" s="230"/>
      <c r="H48" s="230"/>
      <c r="I48" s="230"/>
      <c r="J48" s="230"/>
      <c r="K48" s="230"/>
      <c r="L48" s="230"/>
      <c r="M48" s="230"/>
      <c r="N48" s="230"/>
      <c r="O48" s="230"/>
      <c r="P48" s="230"/>
      <c r="Q48" s="230"/>
      <c r="R48" s="230"/>
      <c r="S48" s="230"/>
      <c r="T48" s="230"/>
      <c r="U48" s="230"/>
      <c r="V48" s="230"/>
    </row>
    <row r="49" ht="14.25" customHeight="1" spans="1:22">
      <c r="A49" s="239" t="s">
        <v>2669</v>
      </c>
      <c r="B49" s="240"/>
      <c r="C49" s="230"/>
      <c r="D49" s="230"/>
      <c r="E49" s="230"/>
      <c r="F49" s="230"/>
      <c r="G49" s="230"/>
      <c r="H49" s="230"/>
      <c r="I49" s="230"/>
      <c r="J49" s="230"/>
      <c r="K49" s="230"/>
      <c r="L49" s="230"/>
      <c r="M49" s="230"/>
      <c r="N49" s="230"/>
      <c r="O49" s="230"/>
      <c r="P49" s="230"/>
      <c r="Q49" s="230"/>
      <c r="R49" s="230"/>
      <c r="S49" s="230"/>
      <c r="T49" s="230"/>
      <c r="U49" s="230"/>
      <c r="V49" s="230"/>
    </row>
    <row r="50" ht="14.25" customHeight="1" spans="1:22">
      <c r="A50" s="239" t="s">
        <v>2670</v>
      </c>
      <c r="B50" s="240"/>
      <c r="C50" s="230"/>
      <c r="D50" s="230"/>
      <c r="E50" s="230"/>
      <c r="F50" s="230"/>
      <c r="G50" s="230"/>
      <c r="H50" s="230"/>
      <c r="I50" s="230"/>
      <c r="J50" s="230"/>
      <c r="K50" s="230"/>
      <c r="L50" s="230"/>
      <c r="M50" s="230"/>
      <c r="N50" s="230"/>
      <c r="O50" s="230"/>
      <c r="P50" s="230"/>
      <c r="Q50" s="230"/>
      <c r="R50" s="230"/>
      <c r="S50" s="230"/>
      <c r="T50" s="230"/>
      <c r="U50" s="230"/>
      <c r="V50" s="230"/>
    </row>
    <row r="51" ht="14.25" customHeight="1" spans="1:22">
      <c r="A51" s="238" t="s">
        <v>2671</v>
      </c>
      <c r="B51" s="235">
        <v>379</v>
      </c>
      <c r="C51" s="230"/>
      <c r="D51" s="230"/>
      <c r="E51" s="230"/>
      <c r="F51" s="230"/>
      <c r="G51" s="230"/>
      <c r="H51" s="230"/>
      <c r="I51" s="230"/>
      <c r="J51" s="230"/>
      <c r="K51" s="230"/>
      <c r="L51" s="230"/>
      <c r="M51" s="230"/>
      <c r="N51" s="230"/>
      <c r="O51" s="230"/>
      <c r="P51" s="230"/>
      <c r="Q51" s="230"/>
      <c r="R51" s="230"/>
      <c r="S51" s="230"/>
      <c r="T51" s="230"/>
      <c r="U51" s="230"/>
      <c r="V51" s="230"/>
    </row>
    <row r="52" ht="14.25" customHeight="1" spans="1:22">
      <c r="A52" s="238" t="s">
        <v>2672</v>
      </c>
      <c r="B52" s="229">
        <f>SUM(B53:B73)</f>
        <v>3156</v>
      </c>
      <c r="C52" s="230"/>
      <c r="D52" s="230"/>
      <c r="E52" s="230"/>
      <c r="F52" s="230"/>
      <c r="G52" s="230"/>
      <c r="H52" s="230"/>
      <c r="I52" s="230"/>
      <c r="J52" s="230"/>
      <c r="K52" s="230"/>
      <c r="L52" s="230"/>
      <c r="M52" s="230"/>
      <c r="N52" s="230"/>
      <c r="O52" s="230"/>
      <c r="P52" s="230"/>
      <c r="Q52" s="230"/>
      <c r="R52" s="230"/>
      <c r="S52" s="230"/>
      <c r="T52" s="230"/>
      <c r="U52" s="230"/>
      <c r="V52" s="230"/>
    </row>
    <row r="53" ht="14.25" spans="1:22">
      <c r="A53" s="238" t="s">
        <v>2673</v>
      </c>
      <c r="B53" s="235"/>
      <c r="C53" s="230"/>
      <c r="D53" s="230"/>
      <c r="E53" s="230"/>
      <c r="F53" s="230"/>
      <c r="G53" s="230"/>
      <c r="H53" s="230"/>
      <c r="I53" s="230"/>
      <c r="J53" s="230"/>
      <c r="K53" s="230"/>
      <c r="L53" s="230"/>
      <c r="M53" s="230"/>
      <c r="N53" s="230"/>
      <c r="O53" s="230"/>
      <c r="P53" s="230"/>
      <c r="Q53" s="230"/>
      <c r="R53" s="230"/>
      <c r="S53" s="230"/>
      <c r="T53" s="230"/>
      <c r="U53" s="230"/>
      <c r="V53" s="230"/>
    </row>
    <row r="54" ht="14.25" spans="1:22">
      <c r="A54" s="238" t="s">
        <v>2674</v>
      </c>
      <c r="B54" s="235"/>
      <c r="C54" s="230"/>
      <c r="D54" s="230"/>
      <c r="E54" s="230"/>
      <c r="F54" s="230"/>
      <c r="G54" s="230"/>
      <c r="H54" s="230"/>
      <c r="I54" s="230"/>
      <c r="J54" s="230"/>
      <c r="K54" s="230"/>
      <c r="L54" s="230"/>
      <c r="M54" s="230"/>
      <c r="N54" s="230"/>
      <c r="O54" s="230"/>
      <c r="P54" s="230"/>
      <c r="Q54" s="230"/>
      <c r="R54" s="230"/>
      <c r="S54" s="230"/>
      <c r="T54" s="230"/>
      <c r="U54" s="230"/>
      <c r="V54" s="230"/>
    </row>
    <row r="55" ht="14.25" spans="1:22">
      <c r="A55" s="238" t="s">
        <v>2675</v>
      </c>
      <c r="B55" s="235"/>
      <c r="C55" s="230"/>
      <c r="D55" s="230"/>
      <c r="E55" s="230"/>
      <c r="F55" s="230"/>
      <c r="G55" s="230"/>
      <c r="H55" s="230"/>
      <c r="I55" s="230"/>
      <c r="J55" s="230"/>
      <c r="K55" s="230"/>
      <c r="L55" s="230"/>
      <c r="M55" s="230"/>
      <c r="N55" s="230"/>
      <c r="O55" s="230"/>
      <c r="P55" s="230"/>
      <c r="Q55" s="230"/>
      <c r="R55" s="230"/>
      <c r="S55" s="230"/>
      <c r="T55" s="230"/>
      <c r="U55" s="230"/>
      <c r="V55" s="230"/>
    </row>
    <row r="56" ht="14.25" spans="1:22">
      <c r="A56" s="238" t="s">
        <v>2676</v>
      </c>
      <c r="B56" s="235"/>
      <c r="C56" s="230"/>
      <c r="D56" s="230"/>
      <c r="E56" s="230"/>
      <c r="F56" s="230"/>
      <c r="G56" s="230"/>
      <c r="H56" s="230"/>
      <c r="I56" s="230"/>
      <c r="J56" s="230"/>
      <c r="K56" s="230"/>
      <c r="L56" s="230"/>
      <c r="M56" s="230"/>
      <c r="N56" s="230"/>
      <c r="O56" s="230"/>
      <c r="P56" s="230"/>
      <c r="Q56" s="230"/>
      <c r="R56" s="230"/>
      <c r="S56" s="230"/>
      <c r="T56" s="230"/>
      <c r="U56" s="230"/>
      <c r="V56" s="230"/>
    </row>
    <row r="57" ht="14.25" spans="1:22">
      <c r="A57" s="238" t="s">
        <v>2677</v>
      </c>
      <c r="B57" s="235"/>
      <c r="C57" s="230"/>
      <c r="D57" s="230"/>
      <c r="E57" s="230"/>
      <c r="F57" s="230"/>
      <c r="G57" s="230"/>
      <c r="H57" s="230"/>
      <c r="I57" s="230"/>
      <c r="J57" s="230"/>
      <c r="K57" s="230"/>
      <c r="L57" s="230"/>
      <c r="M57" s="230"/>
      <c r="N57" s="230"/>
      <c r="O57" s="230"/>
      <c r="P57" s="230"/>
      <c r="Q57" s="230"/>
      <c r="R57" s="230"/>
      <c r="S57" s="230"/>
      <c r="T57" s="230"/>
      <c r="U57" s="230"/>
      <c r="V57" s="230"/>
    </row>
    <row r="58" ht="14.25" spans="1:22">
      <c r="A58" s="238" t="s">
        <v>2678</v>
      </c>
      <c r="B58" s="235"/>
      <c r="C58" s="230"/>
      <c r="D58" s="230"/>
      <c r="E58" s="230"/>
      <c r="F58" s="230"/>
      <c r="G58" s="230"/>
      <c r="H58" s="230"/>
      <c r="I58" s="230"/>
      <c r="J58" s="230"/>
      <c r="K58" s="230"/>
      <c r="L58" s="230"/>
      <c r="M58" s="230"/>
      <c r="N58" s="230"/>
      <c r="O58" s="230"/>
      <c r="P58" s="230"/>
      <c r="Q58" s="230"/>
      <c r="R58" s="230"/>
      <c r="S58" s="230"/>
      <c r="T58" s="230"/>
      <c r="U58" s="230"/>
      <c r="V58" s="230"/>
    </row>
    <row r="59" ht="14.25" spans="1:22">
      <c r="A59" s="238" t="s">
        <v>2679</v>
      </c>
      <c r="B59" s="235"/>
      <c r="C59" s="230"/>
      <c r="D59" s="230"/>
      <c r="E59" s="230"/>
      <c r="F59" s="230"/>
      <c r="G59" s="230"/>
      <c r="H59" s="230"/>
      <c r="I59" s="230"/>
      <c r="J59" s="230"/>
      <c r="K59" s="230"/>
      <c r="L59" s="230"/>
      <c r="M59" s="230"/>
      <c r="N59" s="230"/>
      <c r="O59" s="230"/>
      <c r="P59" s="230"/>
      <c r="Q59" s="230"/>
      <c r="R59" s="230"/>
      <c r="S59" s="230"/>
      <c r="T59" s="230"/>
      <c r="U59" s="230"/>
      <c r="V59" s="230"/>
    </row>
    <row r="60" ht="14.25" spans="1:22">
      <c r="A60" s="238" t="s">
        <v>2680</v>
      </c>
      <c r="B60" s="235"/>
      <c r="C60" s="230"/>
      <c r="D60" s="230"/>
      <c r="E60" s="230"/>
      <c r="F60" s="230"/>
      <c r="G60" s="230"/>
      <c r="H60" s="230"/>
      <c r="I60" s="230"/>
      <c r="J60" s="230"/>
      <c r="K60" s="230"/>
      <c r="L60" s="230"/>
      <c r="M60" s="230"/>
      <c r="N60" s="230"/>
      <c r="O60" s="230"/>
      <c r="P60" s="230"/>
      <c r="Q60" s="230"/>
      <c r="R60" s="230"/>
      <c r="S60" s="230"/>
      <c r="T60" s="230"/>
      <c r="U60" s="230"/>
      <c r="V60" s="230"/>
    </row>
    <row r="61" s="219" customFormat="1" ht="14.25" spans="1:22">
      <c r="A61" s="238" t="s">
        <v>2681</v>
      </c>
      <c r="B61" s="241">
        <v>198</v>
      </c>
      <c r="C61" s="230"/>
      <c r="D61" s="230"/>
      <c r="E61" s="230"/>
      <c r="F61" s="230"/>
      <c r="G61" s="230"/>
      <c r="H61" s="230"/>
      <c r="I61" s="230"/>
      <c r="J61" s="230"/>
      <c r="K61" s="230"/>
      <c r="L61" s="230"/>
      <c r="M61" s="230"/>
      <c r="N61" s="230"/>
      <c r="O61" s="230"/>
      <c r="P61" s="230"/>
      <c r="Q61" s="230"/>
      <c r="R61" s="230"/>
      <c r="S61" s="230"/>
      <c r="T61" s="230"/>
      <c r="U61" s="230"/>
      <c r="V61" s="230"/>
    </row>
    <row r="62" ht="14.25" spans="1:22">
      <c r="A62" s="238" t="s">
        <v>2682</v>
      </c>
      <c r="B62" s="235"/>
      <c r="C62" s="230"/>
      <c r="D62" s="230"/>
      <c r="E62" s="230"/>
      <c r="F62" s="230"/>
      <c r="G62" s="230"/>
      <c r="H62" s="230"/>
      <c r="I62" s="230"/>
      <c r="J62" s="230"/>
      <c r="K62" s="230"/>
      <c r="L62" s="230"/>
      <c r="M62" s="230"/>
      <c r="N62" s="230"/>
      <c r="O62" s="230"/>
      <c r="P62" s="230"/>
      <c r="Q62" s="230"/>
      <c r="R62" s="230"/>
      <c r="S62" s="230"/>
      <c r="T62" s="230"/>
      <c r="U62" s="230"/>
      <c r="V62" s="230"/>
    </row>
    <row r="63" ht="14.25" spans="1:22">
      <c r="A63" s="238" t="s">
        <v>2683</v>
      </c>
      <c r="B63" s="235"/>
      <c r="C63" s="230"/>
      <c r="D63" s="230"/>
      <c r="E63" s="230"/>
      <c r="F63" s="230"/>
      <c r="G63" s="230"/>
      <c r="H63" s="230"/>
      <c r="I63" s="230"/>
      <c r="J63" s="230"/>
      <c r="K63" s="230"/>
      <c r="L63" s="230"/>
      <c r="M63" s="230"/>
      <c r="N63" s="230"/>
      <c r="O63" s="230"/>
      <c r="P63" s="230"/>
      <c r="Q63" s="230"/>
      <c r="R63" s="230"/>
      <c r="S63" s="230"/>
      <c r="T63" s="230"/>
      <c r="U63" s="230"/>
      <c r="V63" s="230"/>
    </row>
    <row r="64" ht="14.25" spans="1:22">
      <c r="A64" s="238" t="s">
        <v>2684</v>
      </c>
      <c r="B64" s="235">
        <v>2682</v>
      </c>
      <c r="C64" s="230"/>
      <c r="D64" s="230"/>
      <c r="E64" s="230"/>
      <c r="F64" s="230"/>
      <c r="G64" s="230"/>
      <c r="H64" s="230"/>
      <c r="I64" s="230"/>
      <c r="J64" s="230"/>
      <c r="K64" s="230"/>
      <c r="L64" s="230"/>
      <c r="M64" s="230"/>
      <c r="N64" s="230"/>
      <c r="O64" s="230"/>
      <c r="P64" s="230"/>
      <c r="Q64" s="230"/>
      <c r="R64" s="230"/>
      <c r="S64" s="230"/>
      <c r="T64" s="230"/>
      <c r="U64" s="230"/>
      <c r="V64" s="230"/>
    </row>
    <row r="65" ht="14.25" spans="1:22">
      <c r="A65" s="238" t="s">
        <v>2685</v>
      </c>
      <c r="B65" s="235"/>
      <c r="C65" s="230"/>
      <c r="D65" s="230"/>
      <c r="E65" s="230"/>
      <c r="F65" s="230"/>
      <c r="G65" s="230"/>
      <c r="H65" s="230"/>
      <c r="I65" s="230"/>
      <c r="J65" s="230"/>
      <c r="K65" s="230"/>
      <c r="L65" s="230"/>
      <c r="M65" s="230"/>
      <c r="N65" s="230"/>
      <c r="O65" s="230"/>
      <c r="P65" s="230"/>
      <c r="Q65" s="230"/>
      <c r="R65" s="230"/>
      <c r="S65" s="230"/>
      <c r="T65" s="230"/>
      <c r="U65" s="230"/>
      <c r="V65" s="230"/>
    </row>
    <row r="66" ht="14.25" spans="1:22">
      <c r="A66" s="238" t="s">
        <v>2686</v>
      </c>
      <c r="B66" s="235"/>
      <c r="C66" s="243"/>
      <c r="D66" s="243"/>
      <c r="E66" s="243"/>
      <c r="F66" s="243"/>
      <c r="G66" s="243"/>
      <c r="H66" s="243"/>
      <c r="I66" s="243"/>
      <c r="J66" s="243"/>
      <c r="K66" s="243"/>
      <c r="L66" s="243"/>
      <c r="M66" s="243"/>
      <c r="N66" s="243"/>
      <c r="O66" s="243"/>
      <c r="P66" s="243"/>
      <c r="Q66" s="243"/>
      <c r="R66" s="243"/>
      <c r="S66" s="243"/>
      <c r="T66" s="243"/>
      <c r="U66" s="243"/>
      <c r="V66" s="243"/>
    </row>
    <row r="67" ht="14.25" spans="1:22">
      <c r="A67" s="238" t="s">
        <v>2687</v>
      </c>
      <c r="B67" s="235"/>
      <c r="C67" s="230"/>
      <c r="D67" s="230"/>
      <c r="E67" s="230"/>
      <c r="F67" s="230"/>
      <c r="G67" s="230"/>
      <c r="H67" s="230"/>
      <c r="I67" s="230"/>
      <c r="J67" s="230"/>
      <c r="K67" s="230"/>
      <c r="L67" s="230"/>
      <c r="M67" s="230"/>
      <c r="N67" s="230"/>
      <c r="O67" s="230"/>
      <c r="P67" s="230"/>
      <c r="Q67" s="230"/>
      <c r="R67" s="230"/>
      <c r="S67" s="230"/>
      <c r="T67" s="230"/>
      <c r="U67" s="230"/>
      <c r="V67" s="230"/>
    </row>
    <row r="68" ht="14.25" spans="1:22">
      <c r="A68" s="238" t="s">
        <v>2688</v>
      </c>
      <c r="B68" s="235"/>
      <c r="C68" s="230"/>
      <c r="D68" s="230"/>
      <c r="E68" s="230"/>
      <c r="F68" s="230"/>
      <c r="G68" s="230"/>
      <c r="H68" s="230"/>
      <c r="I68" s="230"/>
      <c r="J68" s="230"/>
      <c r="K68" s="230"/>
      <c r="L68" s="230"/>
      <c r="M68" s="230"/>
      <c r="N68" s="230"/>
      <c r="O68" s="230"/>
      <c r="P68" s="230"/>
      <c r="Q68" s="230"/>
      <c r="R68" s="230"/>
      <c r="S68" s="230"/>
      <c r="T68" s="230"/>
      <c r="U68" s="230"/>
      <c r="V68" s="230"/>
    </row>
    <row r="69" ht="14.25" spans="1:22">
      <c r="A69" s="238" t="s">
        <v>2689</v>
      </c>
      <c r="B69" s="235">
        <v>276</v>
      </c>
      <c r="C69" s="230"/>
      <c r="D69" s="230"/>
      <c r="E69" s="230"/>
      <c r="F69" s="230"/>
      <c r="G69" s="230"/>
      <c r="H69" s="230"/>
      <c r="I69" s="230"/>
      <c r="J69" s="230"/>
      <c r="K69" s="230"/>
      <c r="L69" s="230"/>
      <c r="M69" s="230"/>
      <c r="N69" s="230"/>
      <c r="O69" s="230"/>
      <c r="P69" s="230"/>
      <c r="Q69" s="230"/>
      <c r="R69" s="230"/>
      <c r="S69" s="230"/>
      <c r="T69" s="230"/>
      <c r="U69" s="230"/>
      <c r="V69" s="230"/>
    </row>
    <row r="70" ht="14.25" spans="1:22">
      <c r="A70" s="238" t="s">
        <v>2690</v>
      </c>
      <c r="B70" s="235"/>
      <c r="C70" s="230"/>
      <c r="D70" s="230"/>
      <c r="E70" s="230"/>
      <c r="F70" s="230"/>
      <c r="G70" s="230"/>
      <c r="H70" s="230"/>
      <c r="I70" s="230"/>
      <c r="J70" s="230"/>
      <c r="K70" s="230"/>
      <c r="L70" s="230"/>
      <c r="M70" s="230"/>
      <c r="N70" s="230"/>
      <c r="O70" s="230"/>
      <c r="P70" s="230"/>
      <c r="Q70" s="230"/>
      <c r="R70" s="230"/>
      <c r="S70" s="230"/>
      <c r="T70" s="230"/>
      <c r="U70" s="230"/>
      <c r="V70" s="230"/>
    </row>
    <row r="71" ht="14.25" spans="1:22">
      <c r="A71" s="238" t="s">
        <v>2691</v>
      </c>
      <c r="B71" s="235"/>
      <c r="C71" s="230"/>
      <c r="D71" s="230"/>
      <c r="E71" s="230"/>
      <c r="F71" s="230"/>
      <c r="G71" s="230"/>
      <c r="H71" s="230"/>
      <c r="I71" s="230"/>
      <c r="J71" s="230"/>
      <c r="K71" s="230"/>
      <c r="L71" s="230"/>
      <c r="M71" s="230"/>
      <c r="N71" s="230"/>
      <c r="O71" s="230"/>
      <c r="P71" s="230"/>
      <c r="Q71" s="230"/>
      <c r="R71" s="230"/>
      <c r="S71" s="230"/>
      <c r="T71" s="230"/>
      <c r="U71" s="230"/>
      <c r="V71" s="230"/>
    </row>
    <row r="72" ht="14.25" spans="1:22">
      <c r="A72" s="238" t="s">
        <v>2692</v>
      </c>
      <c r="B72" s="235"/>
      <c r="C72" s="230"/>
      <c r="D72" s="230"/>
      <c r="E72" s="230"/>
      <c r="F72" s="230"/>
      <c r="G72" s="230"/>
      <c r="H72" s="230"/>
      <c r="I72" s="230"/>
      <c r="J72" s="230"/>
      <c r="K72" s="230"/>
      <c r="L72" s="230"/>
      <c r="M72" s="230"/>
      <c r="N72" s="230"/>
      <c r="O72" s="230"/>
      <c r="P72" s="230"/>
      <c r="Q72" s="230"/>
      <c r="R72" s="230"/>
      <c r="S72" s="230"/>
      <c r="T72" s="230"/>
      <c r="U72" s="230"/>
      <c r="V72" s="230"/>
    </row>
    <row r="73" ht="14.25" spans="1:22">
      <c r="A73" s="237" t="s">
        <v>2693</v>
      </c>
      <c r="B73" s="235"/>
      <c r="C73" s="230"/>
      <c r="D73" s="230"/>
      <c r="E73" s="230"/>
      <c r="F73" s="230"/>
      <c r="G73" s="230"/>
      <c r="H73" s="230"/>
      <c r="I73" s="230"/>
      <c r="J73" s="230"/>
      <c r="K73" s="230"/>
      <c r="L73" s="230"/>
      <c r="M73" s="230"/>
      <c r="N73" s="230"/>
      <c r="O73" s="230"/>
      <c r="P73" s="230"/>
      <c r="Q73" s="230"/>
      <c r="R73" s="230"/>
      <c r="S73" s="230"/>
      <c r="T73" s="230"/>
      <c r="U73" s="230"/>
      <c r="V73" s="230"/>
    </row>
    <row r="74" ht="14.25" spans="1:22">
      <c r="A74" s="237"/>
      <c r="B74" s="235"/>
      <c r="C74" s="230"/>
      <c r="D74" s="230"/>
      <c r="E74" s="230"/>
      <c r="F74" s="230"/>
      <c r="G74" s="230"/>
      <c r="H74" s="230"/>
      <c r="I74" s="230"/>
      <c r="J74" s="230"/>
      <c r="K74" s="230"/>
      <c r="L74" s="230"/>
      <c r="M74" s="230"/>
      <c r="N74" s="230"/>
      <c r="O74" s="230"/>
      <c r="P74" s="230"/>
      <c r="Q74" s="230"/>
      <c r="R74" s="230"/>
      <c r="S74" s="230"/>
      <c r="T74" s="230"/>
      <c r="U74" s="230"/>
      <c r="V74" s="230"/>
    </row>
    <row r="75" ht="14.25" spans="1:22">
      <c r="A75" s="237"/>
      <c r="B75" s="235"/>
      <c r="C75" s="244"/>
      <c r="D75" s="244"/>
      <c r="E75" s="244"/>
      <c r="F75" s="244"/>
      <c r="G75" s="244"/>
      <c r="H75" s="244"/>
      <c r="I75" s="244"/>
      <c r="J75" s="244"/>
      <c r="K75" s="244"/>
      <c r="L75" s="244"/>
      <c r="M75" s="244"/>
      <c r="N75" s="244"/>
      <c r="O75" s="244"/>
      <c r="P75" s="244"/>
      <c r="Q75" s="244"/>
      <c r="R75" s="244"/>
      <c r="S75" s="244"/>
      <c r="T75" s="244"/>
      <c r="U75" s="244"/>
      <c r="V75" s="244"/>
    </row>
    <row r="76" ht="14.25" spans="1:22">
      <c r="A76" s="234" t="s">
        <v>2694</v>
      </c>
      <c r="B76" s="229"/>
      <c r="C76" s="230"/>
      <c r="D76" s="230"/>
      <c r="E76" s="230"/>
      <c r="F76" s="230"/>
      <c r="G76" s="230"/>
      <c r="H76" s="230"/>
      <c r="I76" s="230"/>
      <c r="J76" s="230"/>
      <c r="K76" s="230"/>
      <c r="L76" s="230"/>
      <c r="M76" s="230"/>
      <c r="N76" s="230"/>
      <c r="O76" s="230"/>
      <c r="P76" s="230"/>
      <c r="Q76" s="230"/>
      <c r="R76" s="248"/>
      <c r="S76" s="230"/>
      <c r="T76" s="230"/>
      <c r="U76" s="230"/>
      <c r="V76" s="230"/>
    </row>
    <row r="77" ht="14.25" customHeight="1" spans="1:22">
      <c r="A77" s="234" t="s">
        <v>2695</v>
      </c>
      <c r="B77" s="229">
        <f>SUM(B78:B80)</f>
        <v>28680</v>
      </c>
      <c r="C77" s="230"/>
      <c r="D77" s="230"/>
      <c r="E77" s="230"/>
      <c r="F77" s="230"/>
      <c r="G77" s="230"/>
      <c r="H77" s="230"/>
      <c r="I77" s="230"/>
      <c r="J77" s="230"/>
      <c r="K77" s="230"/>
      <c r="L77" s="230"/>
      <c r="M77" s="230"/>
      <c r="N77" s="230"/>
      <c r="O77" s="230"/>
      <c r="P77" s="230"/>
      <c r="Q77" s="230"/>
      <c r="R77" s="248"/>
      <c r="S77" s="230"/>
      <c r="T77" s="230"/>
      <c r="U77" s="230"/>
      <c r="V77" s="230"/>
    </row>
    <row r="78" ht="14.25" spans="1:22">
      <c r="A78" s="234" t="s">
        <v>2696</v>
      </c>
      <c r="B78" s="235">
        <v>28680</v>
      </c>
      <c r="C78" s="230"/>
      <c r="D78" s="230"/>
      <c r="E78" s="230"/>
      <c r="F78" s="230"/>
      <c r="G78" s="230"/>
      <c r="H78" s="230"/>
      <c r="I78" s="230"/>
      <c r="J78" s="230"/>
      <c r="K78" s="230"/>
      <c r="L78" s="230"/>
      <c r="M78" s="230"/>
      <c r="N78" s="230"/>
      <c r="O78" s="230"/>
      <c r="P78" s="230"/>
      <c r="Q78" s="230"/>
      <c r="R78" s="248"/>
      <c r="S78" s="230"/>
      <c r="T78" s="230"/>
      <c r="U78" s="230"/>
      <c r="V78" s="230"/>
    </row>
    <row r="79" ht="14.25" spans="1:22">
      <c r="A79" s="234" t="s">
        <v>2697</v>
      </c>
      <c r="B79" s="235"/>
      <c r="C79" s="230"/>
      <c r="D79" s="230"/>
      <c r="E79" s="230"/>
      <c r="F79" s="230"/>
      <c r="G79" s="230"/>
      <c r="H79" s="230"/>
      <c r="I79" s="230"/>
      <c r="J79" s="230"/>
      <c r="K79" s="230"/>
      <c r="L79" s="230"/>
      <c r="M79" s="230"/>
      <c r="N79" s="230"/>
      <c r="O79" s="230"/>
      <c r="P79" s="230"/>
      <c r="Q79" s="230"/>
      <c r="R79" s="248"/>
      <c r="S79" s="230"/>
      <c r="T79" s="230"/>
      <c r="U79" s="230"/>
      <c r="V79" s="230"/>
    </row>
    <row r="80" ht="14.25" spans="1:22">
      <c r="A80" s="234" t="s">
        <v>2698</v>
      </c>
      <c r="B80" s="235"/>
      <c r="C80" s="230"/>
      <c r="D80" s="230"/>
      <c r="E80" s="230"/>
      <c r="F80" s="230"/>
      <c r="G80" s="230"/>
      <c r="H80" s="230"/>
      <c r="I80" s="230"/>
      <c r="J80" s="230"/>
      <c r="K80" s="230"/>
      <c r="L80" s="230"/>
      <c r="M80" s="230"/>
      <c r="N80" s="230"/>
      <c r="O80" s="230"/>
      <c r="P80" s="230"/>
      <c r="Q80" s="230"/>
      <c r="R80" s="248"/>
      <c r="S80" s="230"/>
      <c r="T80" s="230"/>
      <c r="U80" s="230"/>
      <c r="V80" s="230"/>
    </row>
    <row r="81" ht="14.25" spans="1:22">
      <c r="A81" s="245" t="s">
        <v>2699</v>
      </c>
      <c r="B81" s="235"/>
      <c r="C81" s="230"/>
      <c r="D81" s="230"/>
      <c r="E81" s="230"/>
      <c r="F81" s="230"/>
      <c r="G81" s="230"/>
      <c r="H81" s="230"/>
      <c r="I81" s="230"/>
      <c r="J81" s="230"/>
      <c r="K81" s="230"/>
      <c r="L81" s="230"/>
      <c r="M81" s="230"/>
      <c r="N81" s="230"/>
      <c r="O81" s="230"/>
      <c r="P81" s="230"/>
      <c r="Q81" s="230"/>
      <c r="R81" s="248"/>
      <c r="S81" s="230"/>
      <c r="T81" s="230"/>
      <c r="U81" s="230"/>
      <c r="V81" s="230"/>
    </row>
    <row r="82" ht="14.25" spans="1:22">
      <c r="A82" s="234" t="s">
        <v>2700</v>
      </c>
      <c r="B82" s="235"/>
      <c r="C82" s="230"/>
      <c r="D82" s="230"/>
      <c r="E82" s="230"/>
      <c r="F82" s="230"/>
      <c r="G82" s="230"/>
      <c r="H82" s="230"/>
      <c r="I82" s="230"/>
      <c r="J82" s="230"/>
      <c r="K82" s="230"/>
      <c r="L82" s="230"/>
      <c r="M82" s="230"/>
      <c r="N82" s="230"/>
      <c r="O82" s="230"/>
      <c r="P82" s="230"/>
      <c r="Q82" s="230"/>
      <c r="R82" s="248"/>
      <c r="S82" s="230"/>
      <c r="T82" s="230"/>
      <c r="U82" s="230"/>
      <c r="V82" s="230"/>
    </row>
    <row r="83" ht="14.25" spans="1:22">
      <c r="A83" s="234" t="s">
        <v>2701</v>
      </c>
      <c r="B83" s="235"/>
      <c r="C83" s="230"/>
      <c r="D83" s="230"/>
      <c r="E83" s="230"/>
      <c r="F83" s="230"/>
      <c r="G83" s="230"/>
      <c r="H83" s="230"/>
      <c r="I83" s="230"/>
      <c r="J83" s="230"/>
      <c r="K83" s="230"/>
      <c r="L83" s="230"/>
      <c r="M83" s="230"/>
      <c r="N83" s="230"/>
      <c r="O83" s="230"/>
      <c r="P83" s="230"/>
      <c r="Q83" s="230"/>
      <c r="R83" s="248"/>
      <c r="S83" s="230"/>
      <c r="T83" s="230"/>
      <c r="U83" s="230"/>
      <c r="V83" s="230"/>
    </row>
    <row r="84" ht="14.25" spans="1:22">
      <c r="A84" s="234" t="s">
        <v>2702</v>
      </c>
      <c r="B84" s="235">
        <v>1355</v>
      </c>
      <c r="C84" s="230"/>
      <c r="D84" s="230"/>
      <c r="E84" s="230"/>
      <c r="F84" s="230"/>
      <c r="G84" s="230"/>
      <c r="H84" s="230"/>
      <c r="I84" s="230"/>
      <c r="J84" s="230"/>
      <c r="K84" s="230"/>
      <c r="L84" s="230"/>
      <c r="M84" s="230"/>
      <c r="N84" s="230"/>
      <c r="O84" s="230"/>
      <c r="P84" s="230"/>
      <c r="Q84" s="230"/>
      <c r="R84" s="248"/>
      <c r="S84" s="230"/>
      <c r="T84" s="230"/>
      <c r="U84" s="230"/>
      <c r="V84" s="230"/>
    </row>
    <row r="85" ht="14.25" spans="1:22">
      <c r="A85" s="234"/>
      <c r="B85" s="235"/>
      <c r="C85" s="230"/>
      <c r="D85" s="230"/>
      <c r="E85" s="230"/>
      <c r="F85" s="230"/>
      <c r="G85" s="230"/>
      <c r="H85" s="230"/>
      <c r="I85" s="230"/>
      <c r="J85" s="230"/>
      <c r="K85" s="230"/>
      <c r="L85" s="230"/>
      <c r="M85" s="230"/>
      <c r="N85" s="230"/>
      <c r="O85" s="230"/>
      <c r="P85" s="230"/>
      <c r="Q85" s="230"/>
      <c r="R85" s="248"/>
      <c r="S85" s="230"/>
      <c r="T85" s="230"/>
      <c r="U85" s="230"/>
      <c r="V85" s="230"/>
    </row>
    <row r="86" ht="14.25" spans="1:22">
      <c r="A86" s="234"/>
      <c r="B86" s="235"/>
      <c r="C86" s="230"/>
      <c r="D86" s="230"/>
      <c r="E86" s="230"/>
      <c r="F86" s="230"/>
      <c r="G86" s="230"/>
      <c r="H86" s="230"/>
      <c r="I86" s="230"/>
      <c r="J86" s="230"/>
      <c r="K86" s="230"/>
      <c r="L86" s="230"/>
      <c r="M86" s="230"/>
      <c r="N86" s="230"/>
      <c r="O86" s="230"/>
      <c r="P86" s="230"/>
      <c r="Q86" s="230"/>
      <c r="R86" s="248"/>
      <c r="S86" s="230"/>
      <c r="T86" s="230"/>
      <c r="U86" s="230"/>
      <c r="V86" s="230"/>
    </row>
    <row r="87" ht="14.25" spans="1:22">
      <c r="A87" s="234"/>
      <c r="B87" s="235"/>
      <c r="C87" s="230"/>
      <c r="D87" s="230"/>
      <c r="E87" s="230"/>
      <c r="F87" s="230"/>
      <c r="G87" s="230"/>
      <c r="H87" s="230"/>
      <c r="I87" s="230"/>
      <c r="J87" s="230"/>
      <c r="K87" s="230"/>
      <c r="L87" s="230"/>
      <c r="M87" s="230"/>
      <c r="N87" s="230"/>
      <c r="O87" s="230"/>
      <c r="P87" s="230"/>
      <c r="Q87" s="230"/>
      <c r="R87" s="248"/>
      <c r="S87" s="230"/>
      <c r="T87" s="230"/>
      <c r="U87" s="230"/>
      <c r="V87" s="230"/>
    </row>
    <row r="88" ht="14.25" spans="1:22">
      <c r="A88" s="234"/>
      <c r="B88" s="235"/>
      <c r="C88" s="230"/>
      <c r="D88" s="230"/>
      <c r="E88" s="230"/>
      <c r="F88" s="230"/>
      <c r="G88" s="230"/>
      <c r="H88" s="230"/>
      <c r="I88" s="230"/>
      <c r="J88" s="230"/>
      <c r="K88" s="230"/>
      <c r="L88" s="230"/>
      <c r="M88" s="230"/>
      <c r="N88" s="230"/>
      <c r="O88" s="230"/>
      <c r="P88" s="230"/>
      <c r="Q88" s="230"/>
      <c r="R88" s="248"/>
      <c r="S88" s="230"/>
      <c r="T88" s="230"/>
      <c r="U88" s="230"/>
      <c r="V88" s="230"/>
    </row>
    <row r="89" ht="14.25" spans="1:22">
      <c r="A89" s="234"/>
      <c r="B89" s="235"/>
      <c r="C89" s="230"/>
      <c r="D89" s="230"/>
      <c r="E89" s="230"/>
      <c r="F89" s="230"/>
      <c r="G89" s="230"/>
      <c r="H89" s="230"/>
      <c r="I89" s="230"/>
      <c r="J89" s="230"/>
      <c r="K89" s="230"/>
      <c r="L89" s="230"/>
      <c r="M89" s="230"/>
      <c r="N89" s="230"/>
      <c r="O89" s="230"/>
      <c r="P89" s="230"/>
      <c r="Q89" s="230"/>
      <c r="R89" s="248"/>
      <c r="S89" s="230"/>
      <c r="T89" s="230"/>
      <c r="U89" s="230"/>
      <c r="V89" s="230"/>
    </row>
    <row r="90" ht="14.25" spans="1:22">
      <c r="A90" s="246" t="s">
        <v>2602</v>
      </c>
      <c r="B90" s="232">
        <f>SUM(B6:B7)</f>
        <v>422667</v>
      </c>
      <c r="C90" s="230"/>
      <c r="D90" s="230"/>
      <c r="E90" s="230"/>
      <c r="F90" s="230"/>
      <c r="G90" s="230"/>
      <c r="H90" s="230"/>
      <c r="I90" s="230"/>
      <c r="J90" s="230"/>
      <c r="K90" s="230"/>
      <c r="L90" s="230"/>
      <c r="M90" s="230"/>
      <c r="N90" s="230"/>
      <c r="O90" s="230"/>
      <c r="P90" s="230"/>
      <c r="Q90" s="230"/>
      <c r="R90" s="248"/>
      <c r="S90" s="230"/>
      <c r="T90" s="230"/>
      <c r="U90" s="230"/>
      <c r="V90" s="230"/>
    </row>
    <row r="91" s="220" customFormat="1" spans="2:2">
      <c r="B91" s="247"/>
    </row>
  </sheetData>
  <protectedRanges>
    <protectedRange password="CC35" sqref="B30:B50" name="区域1_2_1"/>
  </protectedRanges>
  <mergeCells count="3">
    <mergeCell ref="B4:V4"/>
    <mergeCell ref="A4:A5"/>
    <mergeCell ref="A1:V2"/>
  </mergeCells>
  <pageMargins left="0.708661417322835" right="0.708661417322835" top="0.748031496062992" bottom="0.748031496062992" header="0.31496062992126" footer="0.31496062992126"/>
  <pageSetup paperSize="9" scale="50" orientation="portrait"/>
  <headerFooter/>
  <ignoredErrors>
    <ignoredError sqref="B5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73" master="" otherUserPermission="visible"/>
  <rangeList sheetStid="76" master="" otherUserPermission="visible"/>
  <rangeList sheetStid="66" master="" otherUserPermission="visible"/>
  <rangeList sheetStid="70" master="" otherUserPermission="visible"/>
  <rangeList sheetStid="68" master="" otherUserPermission="visible"/>
  <rangeList sheetStid="69" master="" otherUserPermission="visible"/>
  <rangeList sheetStid="67" master="" otherUserPermission="visible">
    <arrUserId title="区域1_2_1" rangeCreator="" othersAccessPermission="edit"/>
  </rangeList>
  <rangeList sheetStid="63" master="" otherUserPermission="visible">
    <arrUserId title="区域1_2_1" rangeCreator="" othersAccessPermission="edit"/>
  </rangeList>
  <rangeList sheetStid="58" master="" otherUserPermission="visible"/>
  <rangeList sheetStid="62" master="" otherUserPermission="visible"/>
  <rangeList sheetStid="61" master="" otherUserPermission="visible"/>
  <rangeList sheetStid="57" master="" otherUserPermission="visible"/>
  <rangeList sheetStid="59" master="" otherUserPermission="visible"/>
  <rangeList sheetStid="14" master="" otherUserPermission="visible"/>
  <rangeList sheetStid="56" master="" otherUserPermission="visible"/>
  <rangeList sheetStid="21" master="" otherUserPermission="visible"/>
  <rangeList sheetStid="50" master="" otherUserPermission="visible"/>
  <rangeList sheetStid="51" master="" otherUserPermission="visible"/>
  <rangeList sheetStid="52" master="" otherUserPermission="visible"/>
  <rangeList sheetStid="74" master="" otherUserPermission="visible"/>
  <rangeList sheetStid="7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22</vt:i4>
      </vt:variant>
    </vt:vector>
  </HeadingPairs>
  <TitlesOfParts>
    <vt:vector size="22" baseType="lpstr">
      <vt:lpstr>封面</vt:lpstr>
      <vt:lpstr>目录</vt:lpstr>
      <vt:lpstr>1、一般公共预算收入表</vt:lpstr>
      <vt:lpstr>2、一般公共预算支出表</vt:lpstr>
      <vt:lpstr>3、一般公共预算支出功能分类表（到款级科目）</vt:lpstr>
      <vt:lpstr>3-1、一般公共预算支出功能分类（到项级科目）</vt:lpstr>
      <vt:lpstr>4、本级一般公共预算支出经济分类 </vt:lpstr>
      <vt:lpstr>5、一般公共预算税收返还和转移支付表</vt:lpstr>
      <vt:lpstr>5-1、税收返还、转移支付分项目分地区表</vt:lpstr>
      <vt:lpstr>5-2一般公共预算专项转移支付分项目表</vt:lpstr>
      <vt:lpstr>6、政府性基金收支表</vt:lpstr>
      <vt:lpstr>7、本级政府性基金支出表 </vt:lpstr>
      <vt:lpstr>8、政府性基金转移支付表</vt:lpstr>
      <vt:lpstr>9、政府性基金收支表（到项级科目）</vt:lpstr>
      <vt:lpstr>10、社保基金收支表</vt:lpstr>
      <vt:lpstr>10-1、社保基金收支表 (到项级科目)</vt:lpstr>
      <vt:lpstr>11、国有资本经营收支表</vt:lpstr>
      <vt:lpstr>11-1、本级国有资本经营收支表 </vt:lpstr>
      <vt:lpstr>12、国有资本经营转移支付表</vt:lpstr>
      <vt:lpstr>13、三公经费支出预算表</vt:lpstr>
      <vt:lpstr>14、一般债务 </vt:lpstr>
      <vt:lpstr>15、专项债务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dcterms:created xsi:type="dcterms:W3CDTF">2016-12-09T06:57:00Z</dcterms:created>
  <cp:lastPrinted>2022-05-07T07:27:00Z</cp:lastPrinted>
  <dcterms:modified xsi:type="dcterms:W3CDTF">2026-03-11T00:23:41Z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D88FB3564BD64C23AB24379A62F1F4F7</vt:lpwstr>
  </property>
  <property fmtid="{D5CDD505-2E9C-101B-9397-08002B2CF9AE}" pid="3" name="KSOProductBuildVer">
    <vt:lpwstr>2052-12.1.0.20754</vt:lpwstr>
  </property>
</Properties>
</file>