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1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 6 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'2'!$A$1:$K$20</definedName>
    <definedName name="_xlnm.Print_Area" localSheetId="2">'3'!$A$1:$J$18</definedName>
    <definedName name="_xlnm.Print_Area" localSheetId="3">'4'!$A$1:$L$23</definedName>
    <definedName name="_xlnm.Print_Area" localSheetId="4">'5'!$A$1:$J$21</definedName>
    <definedName name="_xlnm.Print_Area" localSheetId="7">'8'!$A$1:$J$22</definedName>
    <definedName name="_xlnm.Print_Area" localSheetId="5">' 6 '!$A$1:$H$34</definedName>
    <definedName name="_xlnm.Print_Area" localSheetId="6">'7'!$A$1:$B$12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7">'8'!$1:$6</definedName>
    <definedName name="_xlnm.Print_Titles" localSheetId="5">' 6 '!$1:$5</definedName>
    <definedName name="_xlnm.Print_Titles" localSheetId="6">'7'!$1:$4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<sst xmlns="http://schemas.openxmlformats.org/spreadsheetml/2006/main" count="386" uniqueCount="168">
  <si>
    <t>预算01表</t>
  </si>
  <si>
    <t xml:space="preserve"> 2019年部门收支总体情况表</t>
  </si>
  <si>
    <t>单位名称：中共信阳市浉河区委老干部局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</si>
  <si>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</si>
  <si>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</si>
  <si>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</si>
  <si>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</si>
  <si>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</si>
  <si>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</si>
  <si>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</si>
  <si>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</si>
  <si>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</si>
  <si>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</si>
  <si>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</si>
  <si>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</si>
  <si>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</si>
  <si>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</si>
  <si>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</si>
  <si>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</si>
  <si>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</si>
  <si>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</si>
  <si>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</si>
  <si>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</si>
  <si>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</si>
  <si>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</si>
  <si>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</si>
  <si>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</si>
  <si>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</si>
  <si>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</si>
  <si>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</si>
  <si>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</si>
  <si>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</si>
  <si>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</si>
  <si>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</si>
  <si>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</si>
  <si>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</si>
  <si>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</si>
  <si>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</si>
  <si>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</si>
  <si>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</si>
  <si>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</si>
  <si>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</si>
  <si>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</si>
  <si>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</si>
  <si>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</si>
  <si>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</si>
  <si>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</si>
  <si>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31</t>
  </si>
  <si>
    <t>01</t>
  </si>
  <si>
    <t>工资福利支出</t>
  </si>
  <si>
    <t>商品服务支出</t>
  </si>
  <si>
    <t>对个人和家庭补助</t>
  </si>
  <si>
    <t>关工委</t>
  </si>
  <si>
    <t>老干部大学</t>
  </si>
  <si>
    <t>老年活动中心</t>
  </si>
  <si>
    <t>春节期间慰问救助</t>
  </si>
  <si>
    <t>老年书协</t>
  </si>
  <si>
    <t>老干部考察学习慰问</t>
  </si>
  <si>
    <t>老干部体检费</t>
  </si>
  <si>
    <t>老干部特需经费</t>
  </si>
  <si>
    <t>预算03表</t>
  </si>
  <si>
    <t>2019年部门支出总体情况表</t>
  </si>
  <si>
    <t>基本支出</t>
  </si>
  <si>
    <t>项目支出</t>
  </si>
  <si>
    <t>小计</t>
  </si>
  <si>
    <t>对个人和家庭的补助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</si>
  <si>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</si>
  <si>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</si>
  <si>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</si>
  <si>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</si>
  <si>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</si>
  <si>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</si>
  <si>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</si>
  <si>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</si>
  <si>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</si>
  <si>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</si>
  <si>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</si>
  <si>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</si>
  <si>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</si>
  <si>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</si>
  <si>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</si>
  <si>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</si>
  <si>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</si>
  <si>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</si>
  <si>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</si>
  <si>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</si>
  <si>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</si>
  <si>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</si>
  <si>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</si>
  <si>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</si>
  <si>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</si>
  <si>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t>总计</t>
  </si>
  <si>
    <t>行政运行</t>
  </si>
  <si>
    <t>预算06表</t>
  </si>
  <si>
    <t>2019年一般公共预算基本支出情况表（经济分类）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</si>
  <si>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</si>
  <si>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</si>
  <si>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</si>
  <si>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</si>
  <si>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</si>
  <si>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</si>
  <si>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</si>
  <si>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</si>
  <si>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</si>
  <si>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</si>
  <si>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</si>
  <si>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</si>
  <si>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</si>
  <si>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</si>
  <si>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</si>
  <si>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</si>
  <si>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</si>
  <si>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</si>
  <si>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</si>
  <si>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</si>
  <si>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</si>
  <si>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</si>
  <si>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</si>
  <si>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</si>
  <si>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</si>
  <si>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</si>
  <si>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</si>
  <si>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</si>
  <si>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</si>
  <si>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</si>
  <si>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</si>
  <si>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</si>
  <si>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</si>
  <si>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</si>
  <si>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</si>
  <si>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</si>
  <si>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</si>
  <si>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</si>
  <si>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</si>
  <si>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</si>
  <si>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</si>
  <si>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</si>
  <si>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</si>
  <si>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</si>
  <si>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</si>
  <si>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</si>
  <si>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</si>
  <si>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</si>
  <si>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</si>
  <si>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</si>
  <si>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</si>
  <si>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</si>
  <si>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</si>
  <si>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</si>
  <si>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</si>
  <si>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</si>
  <si>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</si>
  <si>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</si>
  <si>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</si>
  <si>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预算07表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</si>
  <si>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</si>
  <si>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</si>
  <si>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</si>
  <si>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</si>
  <si>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</si>
  <si>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</si>
  <si>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</si>
  <si>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</si>
  <si>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</si>
  <si>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</si>
  <si>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2019年政府性基金支出情况表</t>
  </si>
  <si>
    <t>0</t>
  </si>
  <si>
    <t>2019年无政府性基金预算支出。</t>
  </si>
</sst>
</file>

<file path=xl/styles.xml><?xml version="1.0" encoding="utf-8"?>
<styleSheet xmlns="http://schemas.openxmlformats.org/spreadsheetml/2006/main">
  <numFmts count="24">
    <numFmt numFmtId="176" formatCode="0;_琀"/>
    <numFmt numFmtId="177" formatCode="_-* #,##0_$_-;\-* #,##0_$_-;_-* &quot;-&quot;_$_-;_-@_-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_-&quot;$&quot;* #,##0_-;\-&quot;$&quot;* #,##0_-;_-&quot;$&quot;* &quot;-&quot;_-;_-@_-"/>
    <numFmt numFmtId="179" formatCode="_-* #,##0.00&quot;$&quot;_-;\-* #,##0.00&quot;$&quot;_-;_-* &quot;-&quot;??&quot;$&quot;_-;_-@_-"/>
    <numFmt numFmtId="180" formatCode="yyyy&quot;年&quot;m&quot;月&quot;d&quot;日&quot;;@"/>
    <numFmt numFmtId="181" formatCode="_-* #,##0.00_$_-;\-* #,##0.00_$_-;_-* &quot;-&quot;??_$_-;_-@_-"/>
    <numFmt numFmtId="182" formatCode="0.0"/>
    <numFmt numFmtId="183" formatCode="_(&quot;$&quot;* #,##0.00_);_(&quot;$&quot;* \(#,##0.00\);_(&quot;$&quot;* &quot;-&quot;??_);_(@_)"/>
    <numFmt numFmtId="184" formatCode="#,##0;\-#,##0;&quot;-&quot;"/>
    <numFmt numFmtId="185" formatCode="#,##0;\(#,##0\)"/>
    <numFmt numFmtId="186" formatCode="\$#,##0.00;\(\$#,##0.00\)"/>
    <numFmt numFmtId="187" formatCode="\$#,##0;\(\$#,##0\)"/>
    <numFmt numFmtId="188" formatCode="_-* #,##0&quot;$&quot;_-;\-* #,##0&quot;$&quot;_-;_-* &quot;-&quot;&quot;$&quot;_-;_-@_-"/>
    <numFmt numFmtId="189" formatCode="#,##0.0_);[Red]\(#,##0.0\)"/>
    <numFmt numFmtId="190" formatCode="0000"/>
    <numFmt numFmtId="191" formatCode="00"/>
    <numFmt numFmtId="192" formatCode="#,##0.0_ "/>
    <numFmt numFmtId="193" formatCode="* #,##0.00;* \-#,##0.00;* &quot;&quot;??;@"/>
    <numFmt numFmtId="194" formatCode="#,##0.0"/>
    <numFmt numFmtId="195" formatCode="0.0_);[Red]\(0.0\)"/>
  </numFmts>
  <fonts count="6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color rgb="FF000000"/>
      <name val="仿宋_GB2312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7"/>
      <name val="Small Fonts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20"/>
      <name val="微软雅黑"/>
      <charset val="134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name val="ＭＳ Ｐゴシック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u/>
      <sz val="12"/>
      <color indexed="36"/>
      <name val="宋体"/>
      <charset val="134"/>
    </font>
    <font>
      <sz val="11"/>
      <color indexed="17"/>
      <name val="微软雅黑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2"/>
      <name val="官帕眉"/>
      <charset val="134"/>
    </font>
    <font>
      <u/>
      <sz val="12"/>
      <color indexed="1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29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3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9" borderId="21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/>
    <xf numFmtId="0" fontId="10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32" borderId="22" applyNumberFormat="0" applyFont="0" applyAlignment="0" applyProtection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23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17" fillId="12" borderId="18" applyNumberForma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42" fillId="44" borderId="2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8" fontId="24" fillId="0" borderId="0" applyFont="0" applyFill="0" applyBorder="0" applyAlignment="0" applyProtection="0"/>
    <xf numFmtId="0" fontId="9" fillId="4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10" fillId="49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0"/>
    <xf numFmtId="0" fontId="14" fillId="4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53" borderId="0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15" fillId="57" borderId="0" applyNumberFormat="0" applyBorder="0" applyAlignment="0" applyProtection="0"/>
    <xf numFmtId="0" fontId="38" fillId="1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10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15" fillId="30" borderId="0" applyNumberFormat="0" applyBorder="0" applyAlignment="0" applyProtection="0"/>
    <xf numFmtId="0" fontId="15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30" borderId="0" applyNumberFormat="0" applyBorder="0" applyAlignment="0" applyProtection="0"/>
    <xf numFmtId="0" fontId="43" fillId="48" borderId="0" applyNumberFormat="0" applyBorder="0" applyAlignment="0" applyProtection="0"/>
    <xf numFmtId="0" fontId="15" fillId="30" borderId="0" applyNumberFormat="0" applyBorder="0" applyAlignment="0" applyProtection="0"/>
    <xf numFmtId="0" fontId="15" fillId="63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41" fontId="45" fillId="0" borderId="0" applyFont="0" applyFill="0" applyBorder="0" applyAlignment="0" applyProtection="0"/>
    <xf numFmtId="0" fontId="15" fillId="59" borderId="0" applyNumberFormat="0" applyBorder="0" applyAlignment="0" applyProtection="0"/>
    <xf numFmtId="0" fontId="0" fillId="0" borderId="0"/>
    <xf numFmtId="0" fontId="15" fillId="55" borderId="0" applyNumberFormat="0" applyBorder="0" applyAlignment="0" applyProtection="0"/>
    <xf numFmtId="0" fontId="28" fillId="53" borderId="0" applyNumberFormat="0" applyBorder="0" applyAlignment="0" applyProtection="0"/>
    <xf numFmtId="0" fontId="28" fillId="64" borderId="0" applyNumberFormat="0" applyBorder="0" applyAlignment="0" applyProtection="0"/>
    <xf numFmtId="0" fontId="22" fillId="23" borderId="0" applyNumberFormat="0" applyBorder="0" applyAlignment="0" applyProtection="0"/>
    <xf numFmtId="0" fontId="15" fillId="64" borderId="0" applyNumberFormat="0" applyBorder="0" applyAlignment="0" applyProtection="0"/>
    <xf numFmtId="184" fontId="46" fillId="0" borderId="0" applyFill="0" applyBorder="0" applyAlignment="0"/>
    <xf numFmtId="41" fontId="24" fillId="0" borderId="0" applyFont="0" applyFill="0" applyBorder="0" applyAlignment="0" applyProtection="0"/>
    <xf numFmtId="185" fontId="45" fillId="0" borderId="0"/>
    <xf numFmtId="0" fontId="43" fillId="48" borderId="0" applyNumberFormat="0" applyBorder="0" applyAlignment="0" applyProtection="0"/>
    <xf numFmtId="0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4" fillId="65" borderId="0" applyNumberFormat="0" applyBorder="0" applyAlignment="0" applyProtection="0"/>
    <xf numFmtId="183" fontId="24" fillId="0" borderId="0" applyFont="0" applyFill="0" applyBorder="0" applyAlignment="0" applyProtection="0"/>
    <xf numFmtId="186" fontId="45" fillId="0" borderId="0"/>
    <xf numFmtId="0" fontId="40" fillId="0" borderId="0" applyProtection="0"/>
    <xf numFmtId="180" fontId="20" fillId="0" borderId="0" applyFont="0" applyFill="0" applyBorder="0" applyAlignment="0" applyProtection="0"/>
    <xf numFmtId="187" fontId="45" fillId="0" borderId="0"/>
    <xf numFmtId="2" fontId="40" fillId="0" borderId="0" applyProtection="0"/>
    <xf numFmtId="38" fontId="49" fillId="66" borderId="0" applyNumberFormat="0" applyBorder="0" applyAlignment="0" applyProtection="0"/>
    <xf numFmtId="0" fontId="50" fillId="0" borderId="26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0" applyProtection="0"/>
    <xf numFmtId="0" fontId="50" fillId="0" borderId="0" applyProtection="0"/>
    <xf numFmtId="10" fontId="49" fillId="4" borderId="3" applyNumberFormat="0" applyBorder="0" applyAlignment="0" applyProtection="0"/>
    <xf numFmtId="0" fontId="43" fillId="48" borderId="0" applyNumberFormat="0" applyBorder="0" applyAlignment="0" applyProtection="0"/>
    <xf numFmtId="37" fontId="12" fillId="0" borderId="0"/>
    <xf numFmtId="0" fontId="52" fillId="0" borderId="0"/>
    <xf numFmtId="0" fontId="53" fillId="0" borderId="0"/>
    <xf numFmtId="0" fontId="54" fillId="0" borderId="0"/>
    <xf numFmtId="10" fontId="24" fillId="0" borderId="0" applyFont="0" applyFill="0" applyBorder="0" applyAlignment="0" applyProtection="0"/>
    <xf numFmtId="1" fontId="24" fillId="0" borderId="0"/>
    <xf numFmtId="0" fontId="40" fillId="0" borderId="23" applyProtection="0"/>
    <xf numFmtId="9" fontId="20" fillId="0" borderId="0" applyFont="0" applyFill="0" applyBorder="0" applyAlignment="0" applyProtection="0"/>
    <xf numFmtId="0" fontId="0" fillId="0" borderId="0">
      <alignment vertical="center"/>
    </xf>
    <xf numFmtId="0" fontId="55" fillId="0" borderId="3">
      <alignment horizontal="distributed" vertical="center" wrapText="1"/>
    </xf>
    <xf numFmtId="0" fontId="3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0" fillId="0" borderId="0"/>
    <xf numFmtId="0" fontId="22" fillId="23" borderId="0" applyNumberFormat="0" applyBorder="0" applyAlignment="0" applyProtection="0"/>
    <xf numFmtId="40" fontId="29" fillId="0" borderId="0" applyFont="0" applyFill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1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88" fontId="33" fillId="0" borderId="0" applyFont="0" applyFill="0" applyBorder="0" applyAlignment="0" applyProtection="0"/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/>
    <xf numFmtId="0" fontId="24" fillId="0" borderId="0"/>
    <xf numFmtId="0" fontId="0" fillId="0" borderId="0"/>
    <xf numFmtId="0" fontId="0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55" fillId="0" borderId="0"/>
    <xf numFmtId="182" fontId="55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4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3" fillId="48" borderId="0" applyNumberFormat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6" fillId="0" borderId="0" applyFont="0" applyFill="0" applyBorder="0" applyAlignment="0" applyProtection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1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77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6" fillId="0" borderId="0"/>
    <xf numFmtId="0" fontId="44" fillId="67" borderId="0" applyNumberFormat="0" applyBorder="0" applyAlignment="0" applyProtection="0"/>
    <xf numFmtId="0" fontId="44" fillId="62" borderId="0" applyNumberFormat="0" applyBorder="0" applyAlignment="0" applyProtection="0"/>
    <xf numFmtId="1" fontId="55" fillId="0" borderId="3">
      <alignment vertical="center"/>
      <protection locked="0"/>
    </xf>
    <xf numFmtId="0" fontId="58" fillId="0" borderId="0"/>
    <xf numFmtId="0" fontId="29" fillId="0" borderId="0" applyFont="0" applyFill="0" applyBorder="0" applyAlignment="0" applyProtection="0"/>
    <xf numFmtId="0" fontId="24" fillId="0" borderId="0"/>
    <xf numFmtId="0" fontId="16" fillId="42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59" fillId="0" borderId="0"/>
  </cellStyleXfs>
  <cellXfs count="249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9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9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1" fontId="2" fillId="0" borderId="1" xfId="190" applyNumberFormat="1" applyFont="1" applyFill="1" applyBorder="1" applyAlignment="1" applyProtection="1"/>
    <xf numFmtId="189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1" fontId="1" fillId="0" borderId="3" xfId="192" applyNumberFormat="1" applyFont="1" applyFill="1" applyBorder="1" applyAlignment="1" applyProtection="1">
      <alignment horizontal="center" vertical="center"/>
    </xf>
    <xf numFmtId="190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1" fontId="2" fillId="0" borderId="6" xfId="190" applyNumberFormat="1" applyFont="1" applyFill="1" applyBorder="1" applyAlignment="1" applyProtection="1">
      <alignment horizontal="center" vertical="center"/>
    </xf>
    <xf numFmtId="190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9" fontId="2" fillId="0" borderId="3" xfId="19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left" vertical="center" indent="2"/>
    </xf>
    <xf numFmtId="192" fontId="2" fillId="0" borderId="0" xfId="190" applyNumberFormat="1" applyFont="1" applyFill="1" applyAlignment="1" applyProtection="1">
      <alignment vertical="center"/>
    </xf>
    <xf numFmtId="189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9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2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89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3" xfId="188" applyFont="1" applyBorder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1" fontId="2" fillId="3" borderId="1" xfId="190" applyNumberFormat="1" applyFont="1" applyFill="1" applyBorder="1" applyAlignment="1" applyProtection="1"/>
    <xf numFmtId="191" fontId="0" fillId="0" borderId="6" xfId="190" applyNumberFormat="1" applyFont="1" applyFill="1" applyBorder="1" applyAlignment="1" applyProtection="1">
      <alignment horizontal="center" vertical="center"/>
    </xf>
    <xf numFmtId="190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192" fontId="2" fillId="0" borderId="3" xfId="191" applyNumberFormat="1" applyFont="1" applyFill="1" applyBorder="1" applyAlignment="1" applyProtection="1">
      <alignment horizontal="righ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189" fontId="0" fillId="0" borderId="3" xfId="190" applyNumberFormat="1" applyFont="1" applyFill="1" applyBorder="1" applyAlignment="1" applyProtection="1">
      <alignment horizontal="right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0" fontId="0" fillId="0" borderId="0" xfId="15" applyNumberFormat="1" applyFont="1" applyFill="1" applyBorder="1" applyAlignment="1" applyProtection="1"/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89" fontId="2" fillId="0" borderId="0" xfId="192" applyNumberFormat="1" applyFont="1" applyFill="1" applyAlignment="1" applyProtection="1">
      <alignment horizontal="left" vertical="center"/>
    </xf>
    <xf numFmtId="190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89" fontId="2" fillId="0" borderId="0" xfId="192" applyNumberFormat="1" applyFont="1" applyFill="1" applyAlignment="1" applyProtection="1">
      <alignment vertical="center"/>
    </xf>
    <xf numFmtId="192" fontId="2" fillId="0" borderId="0" xfId="192" applyNumberFormat="1" applyFont="1" applyFill="1" applyAlignment="1" applyProtection="1">
      <alignment vertical="center"/>
    </xf>
    <xf numFmtId="193" fontId="4" fillId="0" borderId="0" xfId="187" applyNumberFormat="1" applyFont="1" applyFill="1" applyAlignment="1" applyProtection="1">
      <alignment horizontal="center" vertical="center" wrapText="1"/>
    </xf>
    <xf numFmtId="193" fontId="2" fillId="0" borderId="1" xfId="187" applyNumberFormat="1" applyFont="1" applyFill="1" applyBorder="1" applyAlignment="1" applyProtection="1">
      <alignment horizontal="left" vertical="center" wrapText="1"/>
    </xf>
    <xf numFmtId="193" fontId="2" fillId="0" borderId="1" xfId="187" applyNumberFormat="1" applyFont="1" applyFill="1" applyBorder="1" applyAlignment="1" applyProtection="1">
      <alignment vertical="center" wrapText="1"/>
    </xf>
    <xf numFmtId="193" fontId="4" fillId="0" borderId="1" xfId="187" applyNumberFormat="1" applyFont="1" applyFill="1" applyBorder="1" applyAlignment="1" applyProtection="1">
      <alignment vertical="center" wrapText="1"/>
    </xf>
    <xf numFmtId="193" fontId="1" fillId="0" borderId="9" xfId="187" applyNumberFormat="1" applyFont="1" applyFill="1" applyBorder="1" applyAlignment="1" applyProtection="1">
      <alignment horizontal="center" vertical="center" wrapText="1"/>
    </xf>
    <xf numFmtId="193" fontId="1" fillId="0" borderId="4" xfId="187" applyNumberFormat="1" applyFont="1" applyFill="1" applyBorder="1" applyAlignment="1" applyProtection="1">
      <alignment horizontal="center" vertical="center" wrapText="1"/>
    </xf>
    <xf numFmtId="193" fontId="1" fillId="0" borderId="5" xfId="187" applyNumberFormat="1" applyFont="1" applyFill="1" applyBorder="1" applyAlignment="1" applyProtection="1">
      <alignment horizontal="center" vertical="center" wrapText="1"/>
    </xf>
    <xf numFmtId="193" fontId="1" fillId="0" borderId="3" xfId="187" applyNumberFormat="1" applyFont="1" applyFill="1" applyBorder="1" applyAlignment="1" applyProtection="1">
      <alignment horizontal="centerContinuous" vertical="center"/>
    </xf>
    <xf numFmtId="193" fontId="1" fillId="0" borderId="6" xfId="187" applyNumberFormat="1" applyFont="1" applyFill="1" applyBorder="1" applyAlignment="1" applyProtection="1">
      <alignment horizontal="centerContinuous" vertical="center"/>
    </xf>
    <xf numFmtId="193" fontId="1" fillId="0" borderId="10" xfId="187" applyNumberFormat="1" applyFont="1" applyFill="1" applyBorder="1" applyAlignment="1" applyProtection="1">
      <alignment horizontal="center" vertical="center" wrapText="1"/>
    </xf>
    <xf numFmtId="193" fontId="1" fillId="0" borderId="11" xfId="187" applyNumberFormat="1" applyFont="1" applyFill="1" applyBorder="1" applyAlignment="1" applyProtection="1">
      <alignment horizontal="center" vertical="center" wrapText="1"/>
    </xf>
    <xf numFmtId="193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89" fontId="1" fillId="0" borderId="3" xfId="187" applyNumberFormat="1" applyFont="1" applyFill="1" applyBorder="1" applyAlignment="1" applyProtection="1">
      <alignment horizontal="centerContinuous" vertical="center"/>
    </xf>
    <xf numFmtId="193" fontId="1" fillId="0" borderId="12" xfId="187" applyNumberFormat="1" applyFont="1" applyFill="1" applyBorder="1" applyAlignment="1" applyProtection="1">
      <alignment horizontal="center" vertical="center" wrapText="1"/>
    </xf>
    <xf numFmtId="193" fontId="1" fillId="0" borderId="13" xfId="187" applyNumberFormat="1" applyFont="1" applyFill="1" applyBorder="1" applyAlignment="1" applyProtection="1">
      <alignment horizontal="center" vertical="center" wrapText="1"/>
    </xf>
    <xf numFmtId="193" fontId="1" fillId="0" borderId="10" xfId="187" applyNumberFormat="1" applyFont="1" applyFill="1" applyBorder="1" applyAlignment="1" applyProtection="1">
      <alignment horizontal="center" vertical="center"/>
    </xf>
    <xf numFmtId="189" fontId="1" fillId="0" borderId="9" xfId="187" applyNumberFormat="1" applyFont="1" applyFill="1" applyBorder="1" applyAlignment="1" applyProtection="1">
      <alignment horizontal="center" vertical="center"/>
    </xf>
    <xf numFmtId="189" fontId="1" fillId="0" borderId="4" xfId="187" applyNumberFormat="1" applyFont="1" applyFill="1" applyBorder="1" applyAlignment="1" applyProtection="1">
      <alignment horizontal="center" vertical="center"/>
    </xf>
    <xf numFmtId="193" fontId="1" fillId="0" borderId="14" xfId="187" applyNumberFormat="1" applyFont="1" applyFill="1" applyBorder="1" applyAlignment="1" applyProtection="1">
      <alignment horizontal="center" vertical="center" wrapText="1"/>
    </xf>
    <xf numFmtId="193" fontId="1" fillId="0" borderId="15" xfId="187" applyNumberFormat="1" applyFont="1" applyFill="1" applyBorder="1" applyAlignment="1" applyProtection="1">
      <alignment horizontal="center" vertical="center" wrapText="1"/>
    </xf>
    <xf numFmtId="189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89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2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2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4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4" fontId="2" fillId="0" borderId="3" xfId="187" applyNumberFormat="1" applyFont="1" applyFill="1" applyBorder="1" applyAlignment="1">
      <alignment horizontal="right" vertical="center" wrapText="1"/>
    </xf>
    <xf numFmtId="192" fontId="2" fillId="0" borderId="3" xfId="187" applyNumberFormat="1" applyFont="1" applyFill="1" applyBorder="1" applyAlignment="1">
      <alignment horizontal="right" vertical="center"/>
    </xf>
    <xf numFmtId="193" fontId="2" fillId="0" borderId="9" xfId="187" applyNumberFormat="1" applyFont="1" applyFill="1" applyBorder="1" applyAlignment="1" applyProtection="1">
      <alignment horizontal="center" vertical="center" wrapText="1"/>
    </xf>
    <xf numFmtId="193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89" fontId="2" fillId="0" borderId="0" xfId="192" applyNumberFormat="1" applyFont="1" applyFill="1" applyAlignment="1" applyProtection="1">
      <alignment horizontal="right" vertical="center"/>
    </xf>
    <xf numFmtId="193" fontId="2" fillId="0" borderId="1" xfId="187" applyNumberFormat="1" applyFont="1" applyFill="1" applyBorder="1" applyAlignment="1" applyProtection="1">
      <alignment horizontal="right" wrapText="1"/>
    </xf>
    <xf numFmtId="189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8" fillId="0" borderId="0" xfId="192" applyFont="1"/>
    <xf numFmtId="0" fontId="2" fillId="0" borderId="0" xfId="192" applyFont="1"/>
    <xf numFmtId="191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1" fontId="2" fillId="0" borderId="1" xfId="192" applyNumberFormat="1" applyFont="1" applyFill="1" applyBorder="1" applyAlignment="1" applyProtection="1"/>
    <xf numFmtId="191" fontId="2" fillId="3" borderId="1" xfId="192" applyNumberFormat="1" applyFont="1" applyFill="1" applyBorder="1" applyAlignment="1" applyProtection="1"/>
    <xf numFmtId="189" fontId="2" fillId="0" borderId="1" xfId="192" applyNumberFormat="1" applyFont="1" applyFill="1" applyBorder="1" applyAlignment="1" applyProtection="1">
      <alignment vertical="center"/>
    </xf>
    <xf numFmtId="191" fontId="2" fillId="0" borderId="6" xfId="192" applyNumberFormat="1" applyFont="1" applyFill="1" applyBorder="1" applyAlignment="1" applyProtection="1">
      <alignment horizontal="center" vertical="center"/>
    </xf>
    <xf numFmtId="190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92" fontId="2" fillId="0" borderId="9" xfId="192" applyNumberFormat="1" applyFont="1" applyFill="1" applyBorder="1" applyAlignment="1" applyProtection="1">
      <alignment horizontal="right" vertical="center" wrapText="1"/>
    </xf>
    <xf numFmtId="189" fontId="2" fillId="0" borderId="0" xfId="192" applyNumberFormat="1" applyFont="1" applyFill="1" applyAlignment="1" applyProtection="1">
      <alignment horizontal="right"/>
    </xf>
    <xf numFmtId="192" fontId="2" fillId="0" borderId="3" xfId="192" applyNumberFormat="1" applyFont="1" applyFill="1" applyBorder="1" applyAlignment="1" applyProtection="1">
      <alignment horizontal="right" vertical="center" wrapText="1"/>
    </xf>
    <xf numFmtId="10" fontId="2" fillId="0" borderId="0" xfId="15" applyNumberFormat="1" applyFont="1" applyFill="1" applyBorder="1" applyAlignment="1" applyProtection="1"/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9" fontId="2" fillId="0" borderId="0" xfId="191" applyNumberFormat="1" applyFont="1" applyFill="1" applyAlignment="1" applyProtection="1">
      <alignment horizontal="right" vertical="center"/>
    </xf>
    <xf numFmtId="191" fontId="3" fillId="0" borderId="0" xfId="191" applyNumberFormat="1" applyFont="1" applyFill="1" applyAlignment="1" applyProtection="1">
      <alignment horizontal="center" vertical="center" wrapText="1"/>
    </xf>
    <xf numFmtId="190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89" fontId="2" fillId="4" borderId="0" xfId="191" applyNumberFormat="1" applyFont="1" applyFill="1" applyAlignment="1" applyProtection="1">
      <alignment vertical="center" wrapText="1"/>
    </xf>
    <xf numFmtId="191" fontId="4" fillId="0" borderId="0" xfId="191" applyNumberFormat="1" applyFont="1" applyFill="1" applyAlignment="1" applyProtection="1">
      <alignment horizontal="center" vertical="center"/>
    </xf>
    <xf numFmtId="191" fontId="2" fillId="2" borderId="1" xfId="191" applyNumberFormat="1" applyFont="1" applyFill="1" applyBorder="1" applyAlignment="1" applyProtection="1"/>
    <xf numFmtId="191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9" fontId="1" fillId="0" borderId="4" xfId="184" applyNumberFormat="1" applyFont="1" applyFill="1" applyBorder="1" applyAlignment="1" applyProtection="1">
      <alignment horizontal="center" vertical="center" wrapText="1"/>
    </xf>
    <xf numFmtId="191" fontId="1" fillId="0" borderId="3" xfId="191" applyNumberFormat="1" applyFont="1" applyFill="1" applyBorder="1" applyAlignment="1" applyProtection="1">
      <alignment horizontal="center" vertical="center"/>
    </xf>
    <xf numFmtId="190" fontId="1" fillId="0" borderId="3" xfId="191" applyNumberFormat="1" applyFont="1" applyFill="1" applyBorder="1" applyAlignment="1" applyProtection="1">
      <alignment horizontal="center" vertical="center"/>
    </xf>
    <xf numFmtId="190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1" fontId="2" fillId="0" borderId="6" xfId="191" applyNumberFormat="1" applyFont="1" applyFill="1" applyBorder="1" applyAlignment="1" applyProtection="1">
      <alignment horizontal="center" vertical="center"/>
    </xf>
    <xf numFmtId="190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189" fontId="2" fillId="4" borderId="0" xfId="191" applyNumberFormat="1" applyFont="1" applyFill="1" applyBorder="1" applyAlignment="1" applyProtection="1">
      <alignment horizontal="right"/>
    </xf>
    <xf numFmtId="189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92" fontId="2" fillId="0" borderId="3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89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vertical="center"/>
    </xf>
    <xf numFmtId="193" fontId="4" fillId="0" borderId="0" xfId="184" applyNumberFormat="1" applyFont="1" applyFill="1" applyAlignment="1" applyProtection="1">
      <alignment horizontal="center" vertical="center"/>
    </xf>
    <xf numFmtId="189" fontId="2" fillId="0" borderId="0" xfId="184" applyNumberFormat="1" applyFont="1" applyFill="1" applyAlignment="1" applyProtection="1">
      <alignment horizontal="center"/>
    </xf>
    <xf numFmtId="189" fontId="2" fillId="0" borderId="0" xfId="184" applyNumberFormat="1" applyFont="1" applyFill="1" applyAlignment="1" applyProtection="1">
      <alignment horizontal="center" vertical="center"/>
    </xf>
    <xf numFmtId="193" fontId="1" fillId="0" borderId="3" xfId="184" applyNumberFormat="1" applyFont="1" applyFill="1" applyBorder="1" applyAlignment="1" applyProtection="1">
      <alignment horizontal="centerContinuous" vertical="center"/>
    </xf>
    <xf numFmtId="193" fontId="1" fillId="0" borderId="6" xfId="184" applyNumberFormat="1" applyFont="1" applyFill="1" applyBorder="1" applyAlignment="1" applyProtection="1">
      <alignment horizontal="centerContinuous" vertical="center"/>
    </xf>
    <xf numFmtId="193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89" fontId="2" fillId="0" borderId="2" xfId="184" applyNumberFormat="1" applyFont="1" applyFill="1" applyBorder="1" applyAlignment="1" applyProtection="1">
      <alignment horizontal="right" vertical="center" wrapText="1"/>
    </xf>
    <xf numFmtId="194" fontId="2" fillId="0" borderId="1" xfId="184" applyNumberFormat="1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89" fontId="2" fillId="0" borderId="3" xfId="184" applyNumberFormat="1" applyFont="1" applyFill="1" applyBorder="1" applyAlignment="1" applyProtection="1">
      <alignment horizontal="right" vertical="center" wrapText="1"/>
    </xf>
    <xf numFmtId="194" fontId="2" fillId="0" borderId="4" xfId="184" applyNumberFormat="1" applyFont="1" applyFill="1" applyBorder="1" applyAlignment="1">
      <alignment horizontal="left" vertical="center"/>
    </xf>
    <xf numFmtId="192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4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3" fontId="2" fillId="0" borderId="9" xfId="184" applyNumberFormat="1" applyFont="1" applyFill="1" applyBorder="1" applyAlignment="1" applyProtection="1">
      <alignment vertical="center" wrapText="1"/>
    </xf>
    <xf numFmtId="194" fontId="2" fillId="0" borderId="4" xfId="184" applyNumberFormat="1" applyFont="1" applyFill="1" applyBorder="1" applyAlignment="1" applyProtection="1">
      <alignment horizontal="left" vertical="center"/>
    </xf>
    <xf numFmtId="194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89" fontId="2" fillId="0" borderId="3" xfId="184" applyNumberFormat="1" applyFont="1" applyFill="1" applyBorder="1" applyAlignment="1">
      <alignment horizontal="right" vertical="center" wrapText="1"/>
    </xf>
    <xf numFmtId="194" fontId="2" fillId="0" borderId="9" xfId="184" applyNumberFormat="1" applyFont="1" applyFill="1" applyBorder="1" applyAlignment="1" applyProtection="1">
      <alignment horizontal="left" vertical="center"/>
    </xf>
    <xf numFmtId="194" fontId="2" fillId="0" borderId="3" xfId="184" applyNumberFormat="1" applyFont="1" applyFill="1" applyBorder="1" applyAlignment="1">
      <alignment horizontal="left" vertical="center"/>
    </xf>
    <xf numFmtId="192" fontId="2" fillId="0" borderId="3" xfId="184" applyNumberFormat="1" applyFont="1" applyFill="1" applyBorder="1" applyAlignment="1">
      <alignment horizontal="right" vertical="center" wrapText="1"/>
    </xf>
    <xf numFmtId="193" fontId="2" fillId="0" borderId="9" xfId="184" applyNumberFormat="1" applyFont="1" applyFill="1" applyBorder="1" applyAlignment="1" applyProtection="1">
      <alignment horizontal="center" vertical="center"/>
    </xf>
    <xf numFmtId="189" fontId="2" fillId="0" borderId="3" xfId="184" applyNumberFormat="1" applyFont="1" applyFill="1" applyBorder="1" applyAlignment="1">
      <alignment horizontal="right" vertical="center"/>
    </xf>
    <xf numFmtId="194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5" fontId="1" fillId="0" borderId="6" xfId="186" applyNumberFormat="1" applyFont="1" applyBorder="1" applyAlignment="1">
      <alignment horizontal="center" vertical="center" wrapText="1"/>
    </xf>
    <xf numFmtId="0" fontId="0" fillId="0" borderId="0" xfId="186" applyFill="1">
      <alignment vertical="center"/>
    </xf>
    <xf numFmtId="195" fontId="2" fillId="0" borderId="16" xfId="186" applyNumberFormat="1" applyFont="1" applyFill="1" applyBorder="1" applyAlignment="1">
      <alignment horizontal="right" vertical="center" wrapText="1"/>
    </xf>
    <xf numFmtId="189" fontId="2" fillId="0" borderId="16" xfId="186" applyNumberFormat="1" applyFont="1" applyFill="1" applyBorder="1" applyAlignment="1">
      <alignment horizontal="right" vertical="center" wrapText="1"/>
    </xf>
    <xf numFmtId="195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3" workbookViewId="0">
      <selection activeCell="D19" sqref="D19:J19"/>
    </sheetView>
  </sheetViews>
  <sheetFormatPr defaultColWidth="6.875" defaultRowHeight="14.25"/>
  <cols>
    <col min="1" max="1" width="20.375" style="203" customWidth="1"/>
    <col min="2" max="2" width="12.875" style="203" customWidth="1"/>
    <col min="3" max="3" width="18.625" style="203" customWidth="1"/>
    <col min="4" max="9" width="9.625" style="203" customWidth="1"/>
    <col min="10" max="10" width="9.625" style="204" customWidth="1"/>
    <col min="11" max="11" width="8.375" style="202" customWidth="1"/>
    <col min="12" max="23" width="6.875" style="202" customWidth="1"/>
    <col min="24" max="241" width="6.875" style="203" customWidth="1"/>
    <col min="242" max="16384" width="6.875" style="203"/>
  </cols>
  <sheetData>
    <row r="1" ht="25.5" customHeight="1" spans="1:9">
      <c r="A1" s="205" t="s">
        <v>0</v>
      </c>
      <c r="B1" s="206"/>
      <c r="C1" s="206"/>
      <c r="D1" s="207"/>
      <c r="E1" s="207"/>
      <c r="F1" s="208"/>
      <c r="G1" s="208"/>
      <c r="H1" s="208"/>
      <c r="I1" s="208"/>
    </row>
    <row r="2" ht="25.5" customHeight="1" spans="1:10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</row>
    <row r="3" ht="25.5" customHeight="1" spans="1:10">
      <c r="A3" s="41" t="s">
        <v>2</v>
      </c>
      <c r="B3" s="41"/>
      <c r="C3" s="210"/>
      <c r="D3" s="210"/>
      <c r="E3" s="211"/>
      <c r="F3" s="208"/>
      <c r="G3" s="208"/>
      <c r="H3" s="208"/>
      <c r="I3" s="208"/>
      <c r="J3" s="241" t="s">
        <v>3</v>
      </c>
    </row>
    <row r="4" s="200" customFormat="1" ht="21" customHeight="1" spans="1:23">
      <c r="A4" s="212" t="s">
        <v>4</v>
      </c>
      <c r="B4" s="212"/>
      <c r="C4" s="212" t="s">
        <v>5</v>
      </c>
      <c r="D4" s="213"/>
      <c r="E4" s="213"/>
      <c r="F4" s="212"/>
      <c r="G4" s="212"/>
      <c r="H4" s="212"/>
      <c r="I4" s="212"/>
      <c r="J4" s="242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</row>
    <row r="5" s="200" customFormat="1" ht="38.1" customHeight="1" spans="1:23">
      <c r="A5" s="214" t="s">
        <v>6</v>
      </c>
      <c r="B5" s="214" t="s">
        <v>7</v>
      </c>
      <c r="C5" s="214" t="s">
        <v>8</v>
      </c>
      <c r="D5" s="215" t="s">
        <v>9</v>
      </c>
      <c r="E5" s="216" t="s">
        <v>10</v>
      </c>
      <c r="F5" s="188" t="s">
        <v>11</v>
      </c>
      <c r="G5" s="189" t="s">
        <v>12</v>
      </c>
      <c r="H5" s="189" t="s">
        <v>13</v>
      </c>
      <c r="I5" s="189" t="s">
        <v>14</v>
      </c>
      <c r="J5" s="244" t="s">
        <v>15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="201" customFormat="1" ht="24.75" customHeight="1" spans="1:23">
      <c r="A6" s="217" t="s">
        <v>16</v>
      </c>
      <c r="B6" s="218">
        <v>244.3</v>
      </c>
      <c r="C6" s="219" t="s">
        <v>17</v>
      </c>
      <c r="D6" s="220">
        <f>D7+D8+D9</f>
        <v>161.3</v>
      </c>
      <c r="E6" s="220">
        <f t="shared" ref="E6:J6" si="0">E7+E8+E9</f>
        <v>0</v>
      </c>
      <c r="F6" s="220">
        <f t="shared" si="0"/>
        <v>161.3</v>
      </c>
      <c r="G6" s="220">
        <f t="shared" si="0"/>
        <v>0</v>
      </c>
      <c r="H6" s="220">
        <f t="shared" si="0"/>
        <v>0</v>
      </c>
      <c r="I6" s="220">
        <f t="shared" si="0"/>
        <v>0</v>
      </c>
      <c r="J6" s="220">
        <f t="shared" si="0"/>
        <v>0</v>
      </c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</row>
    <row r="7" s="201" customFormat="1" ht="24.75" customHeight="1" spans="1:23">
      <c r="A7" s="221" t="s">
        <v>18</v>
      </c>
      <c r="B7" s="222">
        <f>B6</f>
        <v>244.3</v>
      </c>
      <c r="C7" s="223" t="s">
        <v>19</v>
      </c>
      <c r="D7" s="224">
        <v>131</v>
      </c>
      <c r="E7" s="224"/>
      <c r="F7" s="224">
        <v>131</v>
      </c>
      <c r="G7" s="224"/>
      <c r="H7" s="224"/>
      <c r="I7" s="224"/>
      <c r="J7" s="246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</row>
    <row r="8" s="201" customFormat="1" ht="24.75" customHeight="1" spans="1:23">
      <c r="A8" s="225" t="s">
        <v>20</v>
      </c>
      <c r="B8" s="222"/>
      <c r="C8" s="226" t="s">
        <v>21</v>
      </c>
      <c r="D8" s="222">
        <v>12.3</v>
      </c>
      <c r="E8" s="222"/>
      <c r="F8" s="222">
        <v>12.3</v>
      </c>
      <c r="G8" s="222"/>
      <c r="H8" s="222"/>
      <c r="I8" s="222"/>
      <c r="J8" s="247"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</row>
    <row r="9" s="201" customFormat="1" ht="24.75" customHeight="1" spans="1:23">
      <c r="A9" s="227" t="s">
        <v>22</v>
      </c>
      <c r="B9" s="222"/>
      <c r="C9" s="226" t="s">
        <v>23</v>
      </c>
      <c r="D9" s="222">
        <v>18</v>
      </c>
      <c r="E9" s="222"/>
      <c r="F9" s="222">
        <v>18</v>
      </c>
      <c r="G9" s="222"/>
      <c r="H9" s="222"/>
      <c r="I9" s="222"/>
      <c r="J9" s="247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</row>
    <row r="10" s="201" customFormat="1" ht="24.75" customHeight="1" spans="1:23">
      <c r="A10" s="228" t="s">
        <v>24</v>
      </c>
      <c r="B10" s="222">
        <v>0</v>
      </c>
      <c r="C10" s="226" t="s">
        <v>25</v>
      </c>
      <c r="D10" s="224">
        <f>SUM(D11:D16)</f>
        <v>83</v>
      </c>
      <c r="E10" s="224">
        <f t="shared" ref="E10:J10" si="1">SUM(E11:E16)</f>
        <v>0</v>
      </c>
      <c r="F10" s="224">
        <f t="shared" si="1"/>
        <v>83</v>
      </c>
      <c r="G10" s="224">
        <f t="shared" si="1"/>
        <v>0</v>
      </c>
      <c r="H10" s="224">
        <f t="shared" si="1"/>
        <v>0</v>
      </c>
      <c r="I10" s="224">
        <f t="shared" si="1"/>
        <v>0</v>
      </c>
      <c r="J10" s="224">
        <f t="shared" si="1"/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</row>
    <row r="11" s="201" customFormat="1" ht="24.75" customHeight="1" spans="1:23">
      <c r="A11" s="227" t="s">
        <v>26</v>
      </c>
      <c r="B11" s="222">
        <v>0</v>
      </c>
      <c r="C11" s="226" t="s">
        <v>27</v>
      </c>
      <c r="D11" s="224"/>
      <c r="E11" s="224"/>
      <c r="F11" s="224"/>
      <c r="G11" s="224"/>
      <c r="H11" s="224"/>
      <c r="I11" s="224"/>
      <c r="J11" s="246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</row>
    <row r="12" s="201" customFormat="1" ht="23.25" customHeight="1" spans="1:23">
      <c r="A12" s="229"/>
      <c r="B12" s="222">
        <v>0</v>
      </c>
      <c r="C12" s="230" t="s">
        <v>28</v>
      </c>
      <c r="D12" s="224"/>
      <c r="E12" s="224"/>
      <c r="F12" s="224"/>
      <c r="G12" s="224"/>
      <c r="H12" s="224"/>
      <c r="I12" s="224"/>
      <c r="J12" s="246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</row>
    <row r="13" s="201" customFormat="1" ht="23.25" customHeight="1" spans="1:23">
      <c r="A13" s="221"/>
      <c r="B13" s="222"/>
      <c r="C13" s="231" t="s">
        <v>29</v>
      </c>
      <c r="D13" s="224"/>
      <c r="E13" s="224"/>
      <c r="F13" s="224"/>
      <c r="G13" s="224"/>
      <c r="H13" s="224"/>
      <c r="I13" s="224"/>
      <c r="J13" s="246"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</row>
    <row r="14" s="201" customFormat="1" ht="23.25" customHeight="1" spans="1:23">
      <c r="A14" s="232" t="s">
        <v>10</v>
      </c>
      <c r="B14" s="233"/>
      <c r="C14" s="231" t="s">
        <v>30</v>
      </c>
      <c r="D14" s="224"/>
      <c r="E14" s="224"/>
      <c r="F14" s="224"/>
      <c r="G14" s="224"/>
      <c r="H14" s="224"/>
      <c r="I14" s="224"/>
      <c r="J14" s="246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</row>
    <row r="15" s="201" customFormat="1" ht="23.25" customHeight="1" spans="1:23">
      <c r="A15" s="221" t="s">
        <v>31</v>
      </c>
      <c r="B15" s="222"/>
      <c r="C15" s="230" t="s">
        <v>32</v>
      </c>
      <c r="D15" s="224"/>
      <c r="E15" s="224"/>
      <c r="F15" s="224"/>
      <c r="G15" s="224"/>
      <c r="H15" s="224"/>
      <c r="I15" s="224"/>
      <c r="J15" s="246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</row>
    <row r="16" s="201" customFormat="1" ht="23.25" customHeight="1" spans="1:23">
      <c r="A16" s="225" t="s">
        <v>33</v>
      </c>
      <c r="B16" s="234"/>
      <c r="C16" s="235" t="s">
        <v>34</v>
      </c>
      <c r="D16" s="224">
        <v>83</v>
      </c>
      <c r="E16" s="224"/>
      <c r="F16" s="224">
        <v>83</v>
      </c>
      <c r="G16" s="224"/>
      <c r="H16" s="224"/>
      <c r="I16" s="224"/>
      <c r="J16" s="246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</row>
    <row r="17" s="201" customFormat="1" ht="23.25" customHeight="1" spans="1:23">
      <c r="A17" s="232"/>
      <c r="B17" s="234"/>
      <c r="C17" s="235"/>
      <c r="D17" s="224"/>
      <c r="E17" s="224"/>
      <c r="F17" s="224"/>
      <c r="G17" s="224"/>
      <c r="H17" s="224"/>
      <c r="I17" s="224"/>
      <c r="J17" s="246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</row>
    <row r="18" ht="21" customHeight="1" spans="1:10">
      <c r="A18" s="227"/>
      <c r="B18" s="234"/>
      <c r="C18" s="236"/>
      <c r="D18" s="237"/>
      <c r="E18" s="237"/>
      <c r="F18" s="237"/>
      <c r="G18" s="237"/>
      <c r="H18" s="237"/>
      <c r="I18" s="237"/>
      <c r="J18" s="248"/>
    </row>
    <row r="19" s="201" customFormat="1" ht="23.25" customHeight="1" spans="1:23">
      <c r="A19" s="238" t="s">
        <v>35</v>
      </c>
      <c r="B19" s="239">
        <f>B6</f>
        <v>244.3</v>
      </c>
      <c r="C19" s="240" t="s">
        <v>36</v>
      </c>
      <c r="D19" s="237">
        <f>D6+D10</f>
        <v>244.3</v>
      </c>
      <c r="E19" s="237">
        <f t="shared" ref="E19:J19" si="2">E6+E10</f>
        <v>0</v>
      </c>
      <c r="F19" s="237">
        <f t="shared" si="2"/>
        <v>244.3</v>
      </c>
      <c r="G19" s="237">
        <f t="shared" si="2"/>
        <v>0</v>
      </c>
      <c r="H19" s="237">
        <f t="shared" si="2"/>
        <v>0</v>
      </c>
      <c r="I19" s="237">
        <f t="shared" si="2"/>
        <v>0</v>
      </c>
      <c r="J19" s="237">
        <f t="shared" si="2"/>
        <v>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</row>
    <row r="20" spans="1:9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>
      <c r="A23" s="202"/>
      <c r="B23" s="202"/>
      <c r="C23" s="202"/>
      <c r="D23" s="202"/>
      <c r="E23" s="202"/>
      <c r="F23" s="202"/>
      <c r="G23" s="202"/>
      <c r="H23" s="202"/>
      <c r="I23" s="202"/>
    </row>
    <row r="24" spans="1:9">
      <c r="A24" s="202"/>
      <c r="B24" s="202"/>
      <c r="C24" s="202"/>
      <c r="D24" s="202"/>
      <c r="E24" s="202"/>
      <c r="F24" s="202"/>
      <c r="G24" s="202"/>
      <c r="H24" s="202"/>
      <c r="I24" s="202"/>
    </row>
    <row r="25" spans="1:9">
      <c r="A25" s="202"/>
      <c r="B25" s="202"/>
      <c r="C25" s="202"/>
      <c r="D25" s="202"/>
      <c r="E25" s="202"/>
      <c r="F25" s="202"/>
      <c r="G25" s="202"/>
      <c r="H25" s="202"/>
      <c r="I25" s="202"/>
    </row>
    <row r="26" spans="1:9">
      <c r="A26" s="202"/>
      <c r="B26" s="202"/>
      <c r="C26" s="202"/>
      <c r="D26" s="202"/>
      <c r="E26" s="202"/>
      <c r="F26" s="202"/>
      <c r="G26" s="202"/>
      <c r="H26" s="202"/>
      <c r="I26" s="202"/>
    </row>
    <row r="27" spans="1:9">
      <c r="A27" s="202"/>
      <c r="B27" s="202"/>
      <c r="C27" s="202"/>
      <c r="D27" s="202"/>
      <c r="E27" s="202"/>
      <c r="F27" s="202"/>
      <c r="G27" s="202"/>
      <c r="H27" s="202"/>
      <c r="I27" s="202"/>
    </row>
    <row r="28" s="202" customFormat="1" spans="10:10">
      <c r="J28" s="204"/>
    </row>
  </sheetData>
  <sheetProtection formatCells="0" formatColumns="0" formatRows="0"/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abSelected="1" workbookViewId="0">
      <selection activeCell="D7" sqref="D7"/>
    </sheetView>
  </sheetViews>
  <sheetFormatPr defaultColWidth="7.25" defaultRowHeight="11.25"/>
  <cols>
    <col min="1" max="3" width="6.25" style="173" customWidth="1"/>
    <col min="4" max="4" width="22.125" style="173" customWidth="1"/>
    <col min="5" max="5" width="13.25" style="173" customWidth="1"/>
    <col min="6" max="11" width="10.625" style="173" customWidth="1"/>
    <col min="12" max="244" width="7.25" style="173" customWidth="1"/>
    <col min="245" max="16384" width="7.25" style="173"/>
  </cols>
  <sheetData>
    <row r="1" ht="25.5" customHeight="1" spans="1:11">
      <c r="A1" s="174" t="s">
        <v>37</v>
      </c>
      <c r="B1" s="175"/>
      <c r="C1" s="176"/>
      <c r="D1" s="177"/>
      <c r="E1" s="178"/>
      <c r="F1" s="178"/>
      <c r="G1" s="178"/>
      <c r="H1" s="178"/>
      <c r="I1" s="178"/>
      <c r="K1" s="174"/>
    </row>
    <row r="2" ht="25.5" customHeight="1" spans="1:11">
      <c r="A2" s="179" t="s">
        <v>38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ht="25.5" customHeight="1" spans="1:11">
      <c r="A3" s="41" t="str">
        <f>'1'!A3</f>
        <v>单位名称：中共信阳市浉河区委老干部局</v>
      </c>
      <c r="B3" s="180"/>
      <c r="C3" s="180"/>
      <c r="D3" s="181"/>
      <c r="E3" s="178"/>
      <c r="F3" s="178"/>
      <c r="G3" s="178"/>
      <c r="H3" s="178"/>
      <c r="I3" s="178"/>
      <c r="K3" s="195" t="s">
        <v>3</v>
      </c>
    </row>
    <row r="4" s="170" customFormat="1" ht="23.1" customHeight="1" spans="1:11">
      <c r="A4" s="182" t="s">
        <v>39</v>
      </c>
      <c r="B4" s="182"/>
      <c r="C4" s="182"/>
      <c r="D4" s="183" t="s">
        <v>40</v>
      </c>
      <c r="E4" s="184"/>
      <c r="F4" s="184"/>
      <c r="G4" s="184"/>
      <c r="H4" s="184"/>
      <c r="I4" s="184"/>
      <c r="J4" s="184"/>
      <c r="K4" s="196"/>
    </row>
    <row r="5" s="171" customFormat="1" ht="30.6" customHeight="1" spans="1:11">
      <c r="A5" s="185" t="s">
        <v>41</v>
      </c>
      <c r="B5" s="186" t="s">
        <v>42</v>
      </c>
      <c r="C5" s="187" t="s">
        <v>43</v>
      </c>
      <c r="D5" s="183"/>
      <c r="E5" s="188" t="s">
        <v>9</v>
      </c>
      <c r="F5" s="188" t="s">
        <v>10</v>
      </c>
      <c r="G5" s="189" t="s">
        <v>11</v>
      </c>
      <c r="H5" s="189" t="s">
        <v>12</v>
      </c>
      <c r="I5" s="189" t="s">
        <v>44</v>
      </c>
      <c r="J5" s="197" t="s">
        <v>14</v>
      </c>
      <c r="K5" s="198" t="s">
        <v>15</v>
      </c>
    </row>
    <row r="6" ht="15" customHeight="1" spans="1:11">
      <c r="A6" s="190" t="s">
        <v>45</v>
      </c>
      <c r="B6" s="191" t="s">
        <v>45</v>
      </c>
      <c r="C6" s="191" t="s">
        <v>45</v>
      </c>
      <c r="D6" s="192" t="s">
        <v>45</v>
      </c>
      <c r="E6" s="193">
        <v>1</v>
      </c>
      <c r="F6" s="193">
        <v>2</v>
      </c>
      <c r="G6" s="193">
        <v>3</v>
      </c>
      <c r="H6" s="193">
        <v>4</v>
      </c>
      <c r="I6" s="193">
        <v>5</v>
      </c>
      <c r="J6" s="193">
        <v>6</v>
      </c>
      <c r="K6" s="193">
        <v>7</v>
      </c>
    </row>
    <row r="7" s="172" customFormat="1" ht="23.45" customHeight="1" spans="1:11">
      <c r="A7" s="82"/>
      <c r="B7" s="82"/>
      <c r="C7" s="82"/>
      <c r="D7" s="83" t="s">
        <v>9</v>
      </c>
      <c r="E7" s="84">
        <f>SUM(E8:E18)</f>
        <v>244.3</v>
      </c>
      <c r="F7" s="84">
        <f t="shared" ref="F7:K7" si="0">SUM(F8:F18)</f>
        <v>0</v>
      </c>
      <c r="G7" s="84">
        <f t="shared" si="0"/>
        <v>244.3</v>
      </c>
      <c r="H7" s="84">
        <f t="shared" si="0"/>
        <v>0</v>
      </c>
      <c r="I7" s="84">
        <f t="shared" si="0"/>
        <v>0</v>
      </c>
      <c r="J7" s="84">
        <f t="shared" si="0"/>
        <v>0</v>
      </c>
      <c r="K7" s="84">
        <f t="shared" si="0"/>
        <v>0</v>
      </c>
    </row>
    <row r="8" ht="23.45" customHeight="1" spans="1:11">
      <c r="A8" s="82" t="s">
        <v>46</v>
      </c>
      <c r="B8" s="82" t="s">
        <v>47</v>
      </c>
      <c r="C8" s="82" t="s">
        <v>48</v>
      </c>
      <c r="D8" s="85" t="s">
        <v>49</v>
      </c>
      <c r="E8" s="84">
        <v>131</v>
      </c>
      <c r="F8" s="84"/>
      <c r="G8" s="84">
        <v>131</v>
      </c>
      <c r="H8" s="84"/>
      <c r="I8" s="84"/>
      <c r="J8" s="84"/>
      <c r="K8" s="199"/>
    </row>
    <row r="9" ht="23.45" customHeight="1" spans="1:11">
      <c r="A9" s="82" t="s">
        <v>46</v>
      </c>
      <c r="B9" s="82" t="s">
        <v>47</v>
      </c>
      <c r="C9" s="82" t="s">
        <v>48</v>
      </c>
      <c r="D9" s="85" t="s">
        <v>50</v>
      </c>
      <c r="E9" s="84">
        <v>12.3</v>
      </c>
      <c r="F9" s="84"/>
      <c r="G9" s="84">
        <v>12.3</v>
      </c>
      <c r="H9" s="84"/>
      <c r="I9" s="84"/>
      <c r="J9" s="84"/>
      <c r="K9" s="199"/>
    </row>
    <row r="10" ht="23.45" customHeight="1" spans="1:11">
      <c r="A10" s="82" t="s">
        <v>46</v>
      </c>
      <c r="B10" s="82" t="s">
        <v>47</v>
      </c>
      <c r="C10" s="82" t="s">
        <v>48</v>
      </c>
      <c r="D10" s="85" t="s">
        <v>51</v>
      </c>
      <c r="E10" s="84">
        <v>18</v>
      </c>
      <c r="F10" s="84"/>
      <c r="G10" s="84">
        <v>18</v>
      </c>
      <c r="H10" s="84"/>
      <c r="I10" s="84"/>
      <c r="J10" s="84"/>
      <c r="K10" s="199"/>
    </row>
    <row r="11" ht="23.45" customHeight="1" spans="1:11">
      <c r="A11" s="82" t="s">
        <v>46</v>
      </c>
      <c r="B11" s="82" t="s">
        <v>47</v>
      </c>
      <c r="C11" s="82" t="s">
        <v>48</v>
      </c>
      <c r="D11" s="85" t="s">
        <v>52</v>
      </c>
      <c r="E11" s="84">
        <v>2</v>
      </c>
      <c r="F11" s="84"/>
      <c r="G11" s="84">
        <v>2</v>
      </c>
      <c r="H11" s="84"/>
      <c r="I11" s="84"/>
      <c r="J11" s="84"/>
      <c r="K11" s="199"/>
    </row>
    <row r="12" ht="23.45" customHeight="1" spans="1:11">
      <c r="A12" s="82" t="s">
        <v>46</v>
      </c>
      <c r="B12" s="82" t="s">
        <v>47</v>
      </c>
      <c r="C12" s="82" t="s">
        <v>48</v>
      </c>
      <c r="D12" s="85" t="s">
        <v>53</v>
      </c>
      <c r="E12" s="84">
        <v>2</v>
      </c>
      <c r="F12" s="84"/>
      <c r="G12" s="84">
        <v>2</v>
      </c>
      <c r="H12" s="84"/>
      <c r="I12" s="84"/>
      <c r="J12" s="84"/>
      <c r="K12" s="199"/>
    </row>
    <row r="13" ht="23.45" customHeight="1" spans="1:11">
      <c r="A13" s="82" t="s">
        <v>46</v>
      </c>
      <c r="B13" s="82" t="s">
        <v>47</v>
      </c>
      <c r="C13" s="82" t="s">
        <v>48</v>
      </c>
      <c r="D13" s="85" t="s">
        <v>54</v>
      </c>
      <c r="E13" s="84">
        <v>2</v>
      </c>
      <c r="F13" s="84"/>
      <c r="G13" s="84">
        <v>2</v>
      </c>
      <c r="H13" s="84"/>
      <c r="I13" s="84"/>
      <c r="J13" s="84"/>
      <c r="K13" s="199"/>
    </row>
    <row r="14" ht="23.45" customHeight="1" spans="1:11">
      <c r="A14" s="82" t="s">
        <v>46</v>
      </c>
      <c r="B14" s="82" t="s">
        <v>47</v>
      </c>
      <c r="C14" s="82" t="s">
        <v>48</v>
      </c>
      <c r="D14" s="85" t="s">
        <v>55</v>
      </c>
      <c r="E14" s="84">
        <v>2</v>
      </c>
      <c r="F14" s="84"/>
      <c r="G14" s="84">
        <v>2</v>
      </c>
      <c r="H14" s="84"/>
      <c r="I14" s="84"/>
      <c r="J14" s="84"/>
      <c r="K14" s="199"/>
    </row>
    <row r="15" ht="23.45" customHeight="1" spans="1:11">
      <c r="A15" s="82" t="s">
        <v>46</v>
      </c>
      <c r="B15" s="82" t="s">
        <v>47</v>
      </c>
      <c r="C15" s="82" t="s">
        <v>48</v>
      </c>
      <c r="D15" s="85" t="s">
        <v>56</v>
      </c>
      <c r="E15" s="84">
        <v>3</v>
      </c>
      <c r="F15" s="84"/>
      <c r="G15" s="84">
        <v>3</v>
      </c>
      <c r="H15" s="84"/>
      <c r="I15" s="84"/>
      <c r="J15" s="84"/>
      <c r="K15" s="199"/>
    </row>
    <row r="16" ht="23.45" customHeight="1" spans="1:11">
      <c r="A16" s="82" t="s">
        <v>46</v>
      </c>
      <c r="B16" s="82" t="s">
        <v>47</v>
      </c>
      <c r="C16" s="82" t="s">
        <v>48</v>
      </c>
      <c r="D16" s="85" t="s">
        <v>57</v>
      </c>
      <c r="E16" s="84">
        <v>10</v>
      </c>
      <c r="F16" s="84"/>
      <c r="G16" s="84">
        <v>10</v>
      </c>
      <c r="H16" s="84"/>
      <c r="I16" s="84"/>
      <c r="J16" s="84"/>
      <c r="K16" s="199"/>
    </row>
    <row r="17" ht="23.45" customHeight="1" spans="1:11">
      <c r="A17" s="82" t="s">
        <v>46</v>
      </c>
      <c r="B17" s="82" t="s">
        <v>47</v>
      </c>
      <c r="C17" s="82" t="s">
        <v>48</v>
      </c>
      <c r="D17" s="85" t="s">
        <v>58</v>
      </c>
      <c r="E17" s="84">
        <v>10</v>
      </c>
      <c r="F17" s="84"/>
      <c r="G17" s="84">
        <v>10</v>
      </c>
      <c r="H17" s="84"/>
      <c r="I17" s="84"/>
      <c r="J17" s="84"/>
      <c r="K17" s="199"/>
    </row>
    <row r="18" ht="23.45" customHeight="1" spans="1:11">
      <c r="A18" s="82" t="s">
        <v>46</v>
      </c>
      <c r="B18" s="82" t="s">
        <v>47</v>
      </c>
      <c r="C18" s="82" t="s">
        <v>48</v>
      </c>
      <c r="D18" s="85" t="s">
        <v>59</v>
      </c>
      <c r="E18" s="84">
        <v>52</v>
      </c>
      <c r="F18" s="84"/>
      <c r="G18" s="84">
        <v>52</v>
      </c>
      <c r="H18" s="84"/>
      <c r="I18" s="84"/>
      <c r="J18" s="84"/>
      <c r="K18" s="199"/>
    </row>
    <row r="19" ht="23.45" customHeight="1" spans="1:11">
      <c r="A19" s="194"/>
      <c r="B19" s="194"/>
      <c r="C19" s="194"/>
      <c r="D19" s="85"/>
      <c r="E19" s="84"/>
      <c r="F19" s="84"/>
      <c r="G19" s="84"/>
      <c r="H19" s="84"/>
      <c r="I19" s="84"/>
      <c r="J19" s="84"/>
      <c r="K19" s="199"/>
    </row>
    <row r="20" ht="23.45" customHeight="1" spans="1:11">
      <c r="A20" s="194"/>
      <c r="B20" s="194"/>
      <c r="C20" s="194"/>
      <c r="D20" s="85"/>
      <c r="E20" s="84"/>
      <c r="F20" s="84"/>
      <c r="G20" s="84"/>
      <c r="H20" s="84"/>
      <c r="I20" s="84"/>
      <c r="J20" s="84"/>
      <c r="K20" s="199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showZeros="0" topLeftCell="A7" workbookViewId="0">
      <selection activeCell="L1" sqref="L$1:L$1048576"/>
    </sheetView>
  </sheetViews>
  <sheetFormatPr defaultColWidth="7.25" defaultRowHeight="11.25"/>
  <cols>
    <col min="1" max="3" width="6.25" style="92" customWidth="1"/>
    <col min="4" max="4" width="22.125" style="92" customWidth="1"/>
    <col min="5" max="5" width="14.625" style="92" customWidth="1"/>
    <col min="6" max="6" width="13.125" style="92" customWidth="1"/>
    <col min="7" max="10" width="12.125" style="92" customWidth="1"/>
    <col min="11" max="242" width="7.25" style="92" customWidth="1"/>
    <col min="243" max="16384" width="7.25" style="92"/>
  </cols>
  <sheetData>
    <row r="1" ht="25.5" customHeight="1" spans="1:10">
      <c r="A1" s="146" t="s">
        <v>60</v>
      </c>
      <c r="B1" s="156"/>
      <c r="C1" s="99"/>
      <c r="D1" s="100"/>
      <c r="E1" s="101"/>
      <c r="F1" s="101"/>
      <c r="G1" s="101"/>
      <c r="H1" s="102"/>
      <c r="I1" s="101"/>
      <c r="J1" s="146"/>
    </row>
    <row r="2" ht="25.5" customHeight="1" spans="1:10">
      <c r="A2" s="157" t="s">
        <v>61</v>
      </c>
      <c r="B2" s="157"/>
      <c r="C2" s="157"/>
      <c r="D2" s="157"/>
      <c r="E2" s="157"/>
      <c r="F2" s="157"/>
      <c r="G2" s="157"/>
      <c r="H2" s="157"/>
      <c r="I2" s="157"/>
      <c r="J2" s="157"/>
    </row>
    <row r="3" ht="25.5" customHeight="1" spans="1:10">
      <c r="A3" s="158" t="str">
        <f>'1'!A3</f>
        <v>单位名称：中共信阳市浉河区委老干部局</v>
      </c>
      <c r="B3" s="159"/>
      <c r="C3" s="159"/>
      <c r="D3" s="159"/>
      <c r="E3" s="101"/>
      <c r="F3" s="160"/>
      <c r="G3" s="160"/>
      <c r="H3" s="160"/>
      <c r="I3" s="160"/>
      <c r="J3" s="167" t="s">
        <v>3</v>
      </c>
    </row>
    <row r="4" s="154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62</v>
      </c>
      <c r="G4" s="16"/>
      <c r="H4" s="16"/>
      <c r="I4" s="32"/>
      <c r="J4" s="33" t="s">
        <v>63</v>
      </c>
    </row>
    <row r="5" s="15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49</v>
      </c>
      <c r="H5" s="15" t="s">
        <v>50</v>
      </c>
      <c r="I5" s="15" t="s">
        <v>65</v>
      </c>
      <c r="J5" s="34"/>
    </row>
    <row r="6" ht="25" customHeight="1" spans="1:10">
      <c r="A6" s="161" t="s">
        <v>45</v>
      </c>
      <c r="B6" s="162" t="s">
        <v>45</v>
      </c>
      <c r="C6" s="162" t="s">
        <v>45</v>
      </c>
      <c r="D6" s="163" t="s">
        <v>45</v>
      </c>
      <c r="E6" s="164">
        <v>1</v>
      </c>
      <c r="F6" s="165">
        <v>2</v>
      </c>
      <c r="G6" s="164">
        <v>3</v>
      </c>
      <c r="H6" s="165">
        <v>4</v>
      </c>
      <c r="I6" s="164">
        <v>5</v>
      </c>
      <c r="J6" s="165">
        <v>6</v>
      </c>
    </row>
    <row r="7" s="155" customFormat="1" ht="24.95" customHeight="1" spans="1:12">
      <c r="A7" s="82"/>
      <c r="B7" s="82"/>
      <c r="C7" s="82"/>
      <c r="D7" s="83" t="s">
        <v>9</v>
      </c>
      <c r="E7" s="84">
        <f>F7+J7</f>
        <v>244.3</v>
      </c>
      <c r="F7" s="84">
        <f>SUM(G7:I7)</f>
        <v>161.3</v>
      </c>
      <c r="G7" s="84">
        <v>131</v>
      </c>
      <c r="H7" s="166">
        <v>12.3</v>
      </c>
      <c r="I7" s="166">
        <v>18</v>
      </c>
      <c r="J7" s="168">
        <v>83</v>
      </c>
      <c r="L7" s="169"/>
    </row>
    <row r="8" s="155" customFormat="1" ht="24.95" customHeight="1" spans="1:12">
      <c r="A8" s="82" t="s">
        <v>46</v>
      </c>
      <c r="B8" s="82" t="s">
        <v>47</v>
      </c>
      <c r="C8" s="82" t="s">
        <v>48</v>
      </c>
      <c r="D8" s="85" t="s">
        <v>49</v>
      </c>
      <c r="E8" s="84">
        <f t="shared" ref="E8:E18" si="0">F8+J8</f>
        <v>131</v>
      </c>
      <c r="F8" s="84">
        <f t="shared" ref="F8:F18" si="1">SUM(G8:I8)</f>
        <v>131</v>
      </c>
      <c r="G8" s="84">
        <v>131</v>
      </c>
      <c r="H8" s="166"/>
      <c r="I8" s="166"/>
      <c r="J8" s="168"/>
      <c r="L8" s="169"/>
    </row>
    <row r="9" s="155" customFormat="1" ht="24.95" customHeight="1" spans="1:10">
      <c r="A9" s="82" t="s">
        <v>46</v>
      </c>
      <c r="B9" s="82" t="s">
        <v>47</v>
      </c>
      <c r="C9" s="82" t="s">
        <v>48</v>
      </c>
      <c r="D9" s="85" t="s">
        <v>50</v>
      </c>
      <c r="E9" s="84">
        <f t="shared" si="0"/>
        <v>12.3</v>
      </c>
      <c r="F9" s="84">
        <f t="shared" si="1"/>
        <v>12.3</v>
      </c>
      <c r="G9" s="84"/>
      <c r="H9" s="166">
        <v>12.3</v>
      </c>
      <c r="I9" s="166"/>
      <c r="J9" s="168"/>
    </row>
    <row r="10" s="155" customFormat="1" ht="24.95" customHeight="1" spans="1:10">
      <c r="A10" s="82" t="s">
        <v>46</v>
      </c>
      <c r="B10" s="82" t="s">
        <v>47</v>
      </c>
      <c r="C10" s="82" t="s">
        <v>48</v>
      </c>
      <c r="D10" s="85" t="s">
        <v>51</v>
      </c>
      <c r="E10" s="84">
        <f t="shared" si="0"/>
        <v>18</v>
      </c>
      <c r="F10" s="84">
        <f t="shared" si="1"/>
        <v>18</v>
      </c>
      <c r="G10" s="84"/>
      <c r="H10" s="166"/>
      <c r="I10" s="166">
        <v>18</v>
      </c>
      <c r="J10" s="168"/>
    </row>
    <row r="11" s="155" customFormat="1" ht="24.95" customHeight="1" spans="1:10">
      <c r="A11" s="82" t="s">
        <v>46</v>
      </c>
      <c r="B11" s="82" t="s">
        <v>47</v>
      </c>
      <c r="C11" s="82" t="s">
        <v>48</v>
      </c>
      <c r="D11" s="85" t="s">
        <v>52</v>
      </c>
      <c r="E11" s="84">
        <f t="shared" si="0"/>
        <v>2</v>
      </c>
      <c r="F11" s="84">
        <f t="shared" si="1"/>
        <v>0</v>
      </c>
      <c r="G11" s="84"/>
      <c r="H11" s="166"/>
      <c r="I11" s="166"/>
      <c r="J11" s="84">
        <v>2</v>
      </c>
    </row>
    <row r="12" s="155" customFormat="1" ht="24.95" customHeight="1" spans="1:10">
      <c r="A12" s="82" t="s">
        <v>46</v>
      </c>
      <c r="B12" s="82" t="s">
        <v>47</v>
      </c>
      <c r="C12" s="82" t="s">
        <v>48</v>
      </c>
      <c r="D12" s="85" t="s">
        <v>53</v>
      </c>
      <c r="E12" s="84">
        <f t="shared" si="0"/>
        <v>2</v>
      </c>
      <c r="F12" s="84">
        <f t="shared" si="1"/>
        <v>0</v>
      </c>
      <c r="G12" s="84"/>
      <c r="H12" s="166"/>
      <c r="I12" s="166"/>
      <c r="J12" s="84">
        <v>2</v>
      </c>
    </row>
    <row r="13" s="155" customFormat="1" ht="24.95" customHeight="1" spans="1:10">
      <c r="A13" s="82" t="s">
        <v>46</v>
      </c>
      <c r="B13" s="82" t="s">
        <v>47</v>
      </c>
      <c r="C13" s="82" t="s">
        <v>48</v>
      </c>
      <c r="D13" s="85" t="s">
        <v>54</v>
      </c>
      <c r="E13" s="84">
        <f t="shared" si="0"/>
        <v>2</v>
      </c>
      <c r="F13" s="84">
        <f t="shared" si="1"/>
        <v>0</v>
      </c>
      <c r="G13" s="84"/>
      <c r="H13" s="166"/>
      <c r="I13" s="166"/>
      <c r="J13" s="84">
        <v>2</v>
      </c>
    </row>
    <row r="14" s="155" customFormat="1" ht="24.95" customHeight="1" spans="1:10">
      <c r="A14" s="82" t="s">
        <v>46</v>
      </c>
      <c r="B14" s="82" t="s">
        <v>47</v>
      </c>
      <c r="C14" s="82" t="s">
        <v>48</v>
      </c>
      <c r="D14" s="85" t="s">
        <v>55</v>
      </c>
      <c r="E14" s="84">
        <f t="shared" si="0"/>
        <v>2</v>
      </c>
      <c r="F14" s="84">
        <f t="shared" si="1"/>
        <v>0</v>
      </c>
      <c r="G14" s="84"/>
      <c r="H14" s="166"/>
      <c r="I14" s="166"/>
      <c r="J14" s="84">
        <v>2</v>
      </c>
    </row>
    <row r="15" s="155" customFormat="1" ht="24.95" customHeight="1" spans="1:10">
      <c r="A15" s="82" t="s">
        <v>46</v>
      </c>
      <c r="B15" s="82" t="s">
        <v>47</v>
      </c>
      <c r="C15" s="82" t="s">
        <v>48</v>
      </c>
      <c r="D15" s="85" t="s">
        <v>56</v>
      </c>
      <c r="E15" s="84">
        <f t="shared" si="0"/>
        <v>3</v>
      </c>
      <c r="F15" s="84">
        <f t="shared" si="1"/>
        <v>0</v>
      </c>
      <c r="G15" s="84"/>
      <c r="H15" s="166"/>
      <c r="I15" s="166"/>
      <c r="J15" s="84">
        <v>3</v>
      </c>
    </row>
    <row r="16" s="155" customFormat="1" ht="24.95" customHeight="1" spans="1:10">
      <c r="A16" s="82" t="s">
        <v>46</v>
      </c>
      <c r="B16" s="82" t="s">
        <v>47</v>
      </c>
      <c r="C16" s="82" t="s">
        <v>48</v>
      </c>
      <c r="D16" s="85" t="s">
        <v>57</v>
      </c>
      <c r="E16" s="84">
        <f t="shared" si="0"/>
        <v>10</v>
      </c>
      <c r="F16" s="84">
        <f t="shared" si="1"/>
        <v>0</v>
      </c>
      <c r="G16" s="84"/>
      <c r="H16" s="166"/>
      <c r="I16" s="166"/>
      <c r="J16" s="84">
        <v>10</v>
      </c>
    </row>
    <row r="17" s="155" customFormat="1" ht="24.95" customHeight="1" spans="1:10">
      <c r="A17" s="82" t="s">
        <v>46</v>
      </c>
      <c r="B17" s="82" t="s">
        <v>47</v>
      </c>
      <c r="C17" s="82" t="s">
        <v>48</v>
      </c>
      <c r="D17" s="85" t="s">
        <v>58</v>
      </c>
      <c r="E17" s="84">
        <f t="shared" si="0"/>
        <v>10</v>
      </c>
      <c r="F17" s="84">
        <f t="shared" si="1"/>
        <v>0</v>
      </c>
      <c r="G17" s="84"/>
      <c r="H17" s="166"/>
      <c r="I17" s="166"/>
      <c r="J17" s="84">
        <v>10</v>
      </c>
    </row>
    <row r="18" s="155" customFormat="1" ht="24.95" customHeight="1" spans="1:10">
      <c r="A18" s="82" t="s">
        <v>46</v>
      </c>
      <c r="B18" s="82" t="s">
        <v>47</v>
      </c>
      <c r="C18" s="82" t="s">
        <v>48</v>
      </c>
      <c r="D18" s="85" t="s">
        <v>59</v>
      </c>
      <c r="E18" s="84">
        <f t="shared" si="0"/>
        <v>52</v>
      </c>
      <c r="F18" s="84">
        <f t="shared" si="1"/>
        <v>0</v>
      </c>
      <c r="G18" s="84"/>
      <c r="H18" s="166"/>
      <c r="I18" s="166"/>
      <c r="J18" s="84">
        <v>52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1" workbookViewId="0">
      <selection activeCell="G8" sqref="G8"/>
    </sheetView>
  </sheetViews>
  <sheetFormatPr defaultColWidth="7.25" defaultRowHeight="11.25"/>
  <cols>
    <col min="1" max="1" width="4.125" style="96" customWidth="1"/>
    <col min="2" max="2" width="20.625" style="96" customWidth="1"/>
    <col min="3" max="3" width="11" style="97" customWidth="1"/>
    <col min="4" max="4" width="19.625" style="97" customWidth="1"/>
    <col min="5" max="10" width="8.25" style="97" customWidth="1"/>
    <col min="11" max="11" width="7.625" style="97" customWidth="1"/>
    <col min="12" max="12" width="7.5" style="97" customWidth="1"/>
    <col min="13" max="16384" width="7.25" style="97"/>
  </cols>
  <sheetData>
    <row r="1" s="92" customFormat="1" ht="17.1" customHeight="1" spans="1:10">
      <c r="A1" s="98" t="s">
        <v>66</v>
      </c>
      <c r="B1" s="98"/>
      <c r="C1" s="99"/>
      <c r="D1" s="100"/>
      <c r="E1" s="101"/>
      <c r="F1" s="101"/>
      <c r="G1" s="101"/>
      <c r="H1" s="102"/>
      <c r="I1" s="101"/>
      <c r="J1" s="146"/>
    </row>
    <row r="2" ht="26.1" customHeight="1" spans="1:12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14.1" customHeight="1" spans="1:12">
      <c r="A3" s="104" t="str">
        <f>'1'!A3</f>
        <v>单位名称：中共信阳市浉河区委老干部局</v>
      </c>
      <c r="B3" s="104"/>
      <c r="C3" s="105"/>
      <c r="D3" s="105"/>
      <c r="E3" s="105"/>
      <c r="F3" s="106"/>
      <c r="G3" s="106"/>
      <c r="H3" s="106"/>
      <c r="I3" s="106"/>
      <c r="J3" s="106"/>
      <c r="K3" s="147" t="s">
        <v>3</v>
      </c>
      <c r="L3" s="147"/>
    </row>
    <row r="4" s="93" customFormat="1" ht="16.5" customHeight="1" spans="1:12">
      <c r="A4" s="107" t="s">
        <v>68</v>
      </c>
      <c r="B4" s="108"/>
      <c r="C4" s="109"/>
      <c r="D4" s="110" t="s">
        <v>5</v>
      </c>
      <c r="E4" s="111"/>
      <c r="F4" s="110"/>
      <c r="G4" s="110"/>
      <c r="H4" s="110"/>
      <c r="I4" s="110"/>
      <c r="J4" s="110"/>
      <c r="K4" s="110"/>
      <c r="L4" s="110"/>
    </row>
    <row r="5" s="93" customFormat="1" ht="15.6" customHeight="1" spans="1:12">
      <c r="A5" s="112" t="s">
        <v>69</v>
      </c>
      <c r="B5" s="113"/>
      <c r="C5" s="114" t="s">
        <v>7</v>
      </c>
      <c r="D5" s="114" t="s">
        <v>70</v>
      </c>
      <c r="E5" s="115" t="s">
        <v>9</v>
      </c>
      <c r="F5" s="116" t="s">
        <v>71</v>
      </c>
      <c r="G5" s="116"/>
      <c r="H5" s="116"/>
      <c r="I5" s="116"/>
      <c r="J5" s="116"/>
      <c r="K5" s="116"/>
      <c r="L5" s="116"/>
    </row>
    <row r="6" s="93" customFormat="1" ht="15" customHeight="1" spans="1:12">
      <c r="A6" s="117"/>
      <c r="B6" s="118"/>
      <c r="C6" s="119"/>
      <c r="D6" s="114"/>
      <c r="E6" s="115"/>
      <c r="F6" s="120" t="s">
        <v>11</v>
      </c>
      <c r="G6" s="121"/>
      <c r="H6" s="121"/>
      <c r="I6" s="121"/>
      <c r="J6" s="121"/>
      <c r="K6" s="148"/>
      <c r="L6" s="149" t="s">
        <v>12</v>
      </c>
    </row>
    <row r="7" s="93" customFormat="1" ht="41.1" customHeight="1" spans="1:15">
      <c r="A7" s="122"/>
      <c r="B7" s="123"/>
      <c r="C7" s="119"/>
      <c r="D7" s="114"/>
      <c r="E7" s="115"/>
      <c r="F7" s="124" t="s">
        <v>64</v>
      </c>
      <c r="G7" s="125" t="s">
        <v>72</v>
      </c>
      <c r="H7" s="126" t="s">
        <v>73</v>
      </c>
      <c r="I7" s="126" t="s">
        <v>74</v>
      </c>
      <c r="J7" s="150" t="s">
        <v>75</v>
      </c>
      <c r="K7" s="151" t="s">
        <v>15</v>
      </c>
      <c r="L7" s="152"/>
      <c r="O7" s="153"/>
    </row>
    <row r="8" s="94" customFormat="1" ht="22.5" customHeight="1" spans="1:12">
      <c r="A8" s="127" t="s">
        <v>11</v>
      </c>
      <c r="B8" s="128" t="s">
        <v>64</v>
      </c>
      <c r="C8" s="129">
        <v>244.3</v>
      </c>
      <c r="D8" s="130"/>
      <c r="E8" s="131">
        <v>244.3</v>
      </c>
      <c r="F8" s="131">
        <v>244.3</v>
      </c>
      <c r="G8" s="131">
        <v>244.3</v>
      </c>
      <c r="H8" s="131"/>
      <c r="I8" s="131">
        <v>0</v>
      </c>
      <c r="J8" s="131">
        <v>0</v>
      </c>
      <c r="K8" s="131">
        <v>0</v>
      </c>
      <c r="L8" s="131">
        <v>0</v>
      </c>
    </row>
    <row r="9" s="94" customFormat="1" ht="22.5" customHeight="1" spans="1:12">
      <c r="A9" s="132"/>
      <c r="B9" s="128" t="s">
        <v>72</v>
      </c>
      <c r="C9" s="129">
        <v>244.3</v>
      </c>
      <c r="D9" s="133"/>
      <c r="E9" s="131"/>
      <c r="F9" s="131"/>
      <c r="G9" s="134"/>
      <c r="H9" s="134"/>
      <c r="I9" s="134">
        <v>0</v>
      </c>
      <c r="J9" s="134">
        <v>0</v>
      </c>
      <c r="K9" s="134">
        <v>0</v>
      </c>
      <c r="L9" s="134">
        <v>0</v>
      </c>
    </row>
    <row r="10" s="94" customFormat="1" ht="22.5" customHeight="1" spans="1:12">
      <c r="A10" s="132"/>
      <c r="B10" s="128" t="s">
        <v>73</v>
      </c>
      <c r="C10" s="129">
        <v>0</v>
      </c>
      <c r="D10" s="133" t="s">
        <v>76</v>
      </c>
      <c r="E10" s="131"/>
      <c r="F10" s="131"/>
      <c r="G10" s="134"/>
      <c r="H10" s="134"/>
      <c r="I10" s="134">
        <v>0</v>
      </c>
      <c r="J10" s="134">
        <v>0</v>
      </c>
      <c r="K10" s="134">
        <v>0</v>
      </c>
      <c r="L10" s="134">
        <v>0</v>
      </c>
    </row>
    <row r="11" s="94" customFormat="1" ht="22.5" customHeight="1" spans="1:12">
      <c r="A11" s="132"/>
      <c r="B11" s="128" t="s">
        <v>74</v>
      </c>
      <c r="C11" s="129">
        <v>0</v>
      </c>
      <c r="D11" s="133" t="s">
        <v>77</v>
      </c>
      <c r="E11" s="131"/>
      <c r="F11" s="131"/>
      <c r="G11" s="134"/>
      <c r="H11" s="134"/>
      <c r="I11" s="134">
        <v>0</v>
      </c>
      <c r="J11" s="134">
        <v>0</v>
      </c>
      <c r="K11" s="134">
        <v>0</v>
      </c>
      <c r="L11" s="134">
        <v>0</v>
      </c>
    </row>
    <row r="12" s="94" customFormat="1" ht="22.5" customHeight="1" spans="1:12">
      <c r="A12" s="132"/>
      <c r="B12" s="128" t="s">
        <v>75</v>
      </c>
      <c r="C12" s="129">
        <v>0</v>
      </c>
      <c r="D12" s="133" t="s">
        <v>78</v>
      </c>
      <c r="E12" s="131"/>
      <c r="F12" s="131"/>
      <c r="G12" s="134"/>
      <c r="H12" s="134"/>
      <c r="I12" s="134">
        <v>0</v>
      </c>
      <c r="J12" s="134">
        <v>0</v>
      </c>
      <c r="K12" s="134">
        <v>0</v>
      </c>
      <c r="L12" s="134">
        <v>0</v>
      </c>
    </row>
    <row r="13" s="94" customFormat="1" ht="22.5" customHeight="1" spans="1:12">
      <c r="A13" s="135"/>
      <c r="B13" s="136" t="s">
        <v>15</v>
      </c>
      <c r="C13" s="129">
        <v>0</v>
      </c>
      <c r="D13" s="133" t="s">
        <v>79</v>
      </c>
      <c r="E13" s="131"/>
      <c r="F13" s="131"/>
      <c r="G13" s="134"/>
      <c r="H13" s="134"/>
      <c r="I13" s="134">
        <v>0</v>
      </c>
      <c r="J13" s="134">
        <v>0</v>
      </c>
      <c r="K13" s="134">
        <v>0</v>
      </c>
      <c r="L13" s="134">
        <v>0</v>
      </c>
    </row>
    <row r="14" s="94" customFormat="1" ht="22.5" customHeight="1" spans="1:12">
      <c r="A14" s="128" t="s">
        <v>12</v>
      </c>
      <c r="B14" s="128"/>
      <c r="C14" s="137"/>
      <c r="D14" s="133" t="s">
        <v>80</v>
      </c>
      <c r="E14" s="131"/>
      <c r="F14" s="131"/>
      <c r="G14" s="134"/>
      <c r="H14" s="134"/>
      <c r="I14" s="134"/>
      <c r="J14" s="134"/>
      <c r="K14" s="134"/>
      <c r="L14" s="134"/>
    </row>
    <row r="15" s="94" customFormat="1" ht="22.5" customHeight="1" spans="1:12">
      <c r="A15" s="128"/>
      <c r="B15" s="128"/>
      <c r="C15" s="137"/>
      <c r="D15" s="133" t="s">
        <v>81</v>
      </c>
      <c r="E15" s="131"/>
      <c r="F15" s="131"/>
      <c r="G15" s="134"/>
      <c r="H15" s="134"/>
      <c r="I15" s="134"/>
      <c r="J15" s="134"/>
      <c r="K15" s="134"/>
      <c r="L15" s="134"/>
    </row>
    <row r="16" s="94" customFormat="1" ht="22.5" customHeight="1" spans="1:12">
      <c r="A16" s="128"/>
      <c r="B16" s="128"/>
      <c r="C16" s="137"/>
      <c r="D16" s="133" t="s">
        <v>82</v>
      </c>
      <c r="E16" s="131"/>
      <c r="F16" s="131"/>
      <c r="G16" s="134"/>
      <c r="H16" s="134"/>
      <c r="I16" s="134"/>
      <c r="J16" s="134"/>
      <c r="K16" s="134"/>
      <c r="L16" s="134"/>
    </row>
    <row r="17" s="94" customFormat="1" ht="22.5" customHeight="1" spans="1:12">
      <c r="A17" s="128"/>
      <c r="B17" s="128"/>
      <c r="C17" s="137"/>
      <c r="D17" s="133" t="s">
        <v>83</v>
      </c>
      <c r="E17" s="131"/>
      <c r="F17" s="131"/>
      <c r="G17" s="134"/>
      <c r="H17" s="134"/>
      <c r="I17" s="134"/>
      <c r="J17" s="134"/>
      <c r="K17" s="134"/>
      <c r="L17" s="134"/>
    </row>
    <row r="18" s="94" customFormat="1" ht="22.5" customHeight="1" spans="1:12">
      <c r="A18" s="128"/>
      <c r="B18" s="128"/>
      <c r="C18" s="137"/>
      <c r="D18" s="133" t="s">
        <v>84</v>
      </c>
      <c r="E18" s="131"/>
      <c r="F18" s="131"/>
      <c r="G18" s="134"/>
      <c r="H18" s="134"/>
      <c r="I18" s="134"/>
      <c r="J18" s="134"/>
      <c r="K18" s="134"/>
      <c r="L18" s="134"/>
    </row>
    <row r="19" s="94" customFormat="1" ht="22.5" customHeight="1" spans="1:12">
      <c r="A19" s="128"/>
      <c r="B19" s="128"/>
      <c r="C19" s="137"/>
      <c r="D19" s="133" t="s">
        <v>85</v>
      </c>
      <c r="E19" s="131"/>
      <c r="F19" s="131"/>
      <c r="G19" s="134"/>
      <c r="H19" s="134"/>
      <c r="I19" s="134">
        <v>0</v>
      </c>
      <c r="J19" s="134">
        <v>0</v>
      </c>
      <c r="K19" s="134">
        <v>0</v>
      </c>
      <c r="L19" s="134">
        <v>0</v>
      </c>
    </row>
    <row r="20" s="94" customFormat="1" ht="22.5" customHeight="1" spans="1:12">
      <c r="A20" s="128"/>
      <c r="B20" s="128"/>
      <c r="C20" s="137"/>
      <c r="D20" s="130" t="s">
        <v>86</v>
      </c>
      <c r="E20" s="131"/>
      <c r="F20" s="131"/>
      <c r="G20" s="134"/>
      <c r="H20" s="134"/>
      <c r="I20" s="134">
        <v>0</v>
      </c>
      <c r="J20" s="134">
        <v>0</v>
      </c>
      <c r="K20" s="134">
        <v>0</v>
      </c>
      <c r="L20" s="134">
        <v>0</v>
      </c>
    </row>
    <row r="21" s="94" customFormat="1" ht="22.5" customHeight="1" spans="1:12">
      <c r="A21" s="138"/>
      <c r="B21" s="139"/>
      <c r="C21" s="140"/>
      <c r="D21" s="133" t="s">
        <v>87</v>
      </c>
      <c r="E21" s="131">
        <v>0</v>
      </c>
      <c r="F21" s="131">
        <v>0</v>
      </c>
      <c r="G21" s="131">
        <v>0</v>
      </c>
      <c r="H21" s="141">
        <v>0</v>
      </c>
      <c r="I21" s="131">
        <v>0</v>
      </c>
      <c r="J21" s="131">
        <v>0</v>
      </c>
      <c r="K21" s="131">
        <v>0</v>
      </c>
      <c r="L21" s="131">
        <v>0</v>
      </c>
    </row>
    <row r="22" s="94" customFormat="1" ht="22.5" customHeight="1" spans="1:12">
      <c r="A22" s="138"/>
      <c r="B22" s="139"/>
      <c r="C22" s="140"/>
      <c r="D22" s="133" t="s">
        <v>88</v>
      </c>
      <c r="E22" s="131"/>
      <c r="F22" s="131"/>
      <c r="G22" s="131"/>
      <c r="H22" s="141"/>
      <c r="I22" s="131">
        <v>0</v>
      </c>
      <c r="J22" s="131">
        <v>0</v>
      </c>
      <c r="K22" s="131">
        <v>0</v>
      </c>
      <c r="L22" s="131">
        <v>0</v>
      </c>
    </row>
    <row r="23" s="94" customFormat="1" ht="22.5" customHeight="1" spans="1:12">
      <c r="A23" s="142" t="s">
        <v>35</v>
      </c>
      <c r="B23" s="143"/>
      <c r="C23" s="141">
        <v>244.3</v>
      </c>
      <c r="D23" s="144" t="s">
        <v>36</v>
      </c>
      <c r="E23" s="131">
        <v>244.3</v>
      </c>
      <c r="F23" s="131">
        <v>244.3</v>
      </c>
      <c r="G23" s="131">
        <v>244.3</v>
      </c>
      <c r="H23" s="131"/>
      <c r="I23" s="131">
        <v>0</v>
      </c>
      <c r="J23" s="131">
        <v>0</v>
      </c>
      <c r="K23" s="131">
        <v>0</v>
      </c>
      <c r="L23" s="131">
        <v>0</v>
      </c>
    </row>
    <row r="24" s="95" customFormat="1" ht="14.25" spans="1:4">
      <c r="A24" s="145"/>
      <c r="B24" s="145"/>
      <c r="D24"/>
    </row>
    <row r="25" s="95" customFormat="1" ht="14.25" spans="1:2">
      <c r="A25" s="145"/>
      <c r="B25" s="145"/>
    </row>
    <row r="26" s="95" customFormat="1" ht="14.25" spans="1:2">
      <c r="A26" s="145"/>
      <c r="B26" s="145"/>
    </row>
    <row r="27" s="95" customFormat="1" ht="14.25" spans="1:2">
      <c r="A27" s="145"/>
      <c r="B27" s="145"/>
    </row>
    <row r="28" s="95" customFormat="1" ht="14.25" spans="1:2">
      <c r="A28" s="145"/>
      <c r="B28" s="145"/>
    </row>
    <row r="29" s="95" customFormat="1" ht="14.25" spans="1:2">
      <c r="A29" s="145"/>
      <c r="B29" s="145"/>
    </row>
    <row r="30" s="95" customFormat="1" ht="14.25" spans="1:2">
      <c r="A30" s="145"/>
      <c r="B30" s="145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showZeros="0" topLeftCell="A9" workbookViewId="0">
      <selection activeCell="L2" sqref="L$1:O$1048576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89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90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单位名称：中共信阳市浉河区委老干部局</v>
      </c>
      <c r="B3" s="77"/>
      <c r="C3" s="77"/>
      <c r="D3" s="77"/>
      <c r="E3" s="77"/>
      <c r="F3" s="9"/>
      <c r="G3" s="12"/>
      <c r="H3" s="12"/>
      <c r="I3" s="12"/>
      <c r="J3" s="31" t="s">
        <v>3</v>
      </c>
    </row>
    <row r="4" s="74" customFormat="1" ht="23.1" customHeight="1" spans="1:10">
      <c r="A4" s="13" t="s">
        <v>39</v>
      </c>
      <c r="B4" s="14"/>
      <c r="C4" s="14"/>
      <c r="D4" s="15" t="s">
        <v>40</v>
      </c>
      <c r="E4" s="15" t="s">
        <v>91</v>
      </c>
      <c r="F4" s="16" t="s">
        <v>62</v>
      </c>
      <c r="G4" s="16"/>
      <c r="H4" s="16"/>
      <c r="I4" s="32"/>
      <c r="J4" s="33" t="s">
        <v>63</v>
      </c>
    </row>
    <row r="5" s="7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49</v>
      </c>
      <c r="H5" s="15" t="s">
        <v>50</v>
      </c>
      <c r="I5" s="15" t="s">
        <v>65</v>
      </c>
      <c r="J5" s="34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.1" customHeight="1" spans="1:16">
      <c r="A7" s="82"/>
      <c r="B7" s="82"/>
      <c r="C7" s="82"/>
      <c r="D7" s="83" t="s">
        <v>9</v>
      </c>
      <c r="E7" s="84">
        <f>F7+J7</f>
        <v>244.3</v>
      </c>
      <c r="F7" s="84">
        <f>SUM(G7:I7)</f>
        <v>161.3</v>
      </c>
      <c r="G7" s="84">
        <f>SUM(G8:G18)</f>
        <v>131</v>
      </c>
      <c r="H7" s="84">
        <f>SUM(H8:H18)</f>
        <v>12.3</v>
      </c>
      <c r="I7" s="84">
        <f>SUM(I8:I18)</f>
        <v>18</v>
      </c>
      <c r="J7" s="84">
        <f>SUM(J8:J18)</f>
        <v>83</v>
      </c>
      <c r="L7" s="91"/>
      <c r="M7" s="91"/>
      <c r="N7" s="91"/>
      <c r="O7" s="91"/>
      <c r="P7" s="91"/>
    </row>
    <row r="8" s="75" customFormat="1" ht="23.1" customHeight="1" spans="1:10">
      <c r="A8" s="82" t="s">
        <v>46</v>
      </c>
      <c r="B8" s="82" t="s">
        <v>47</v>
      </c>
      <c r="C8" s="82" t="s">
        <v>48</v>
      </c>
      <c r="D8" s="85" t="s">
        <v>92</v>
      </c>
      <c r="E8" s="84">
        <f t="shared" ref="E8:E18" si="0">F8+J8</f>
        <v>131</v>
      </c>
      <c r="F8" s="84">
        <f t="shared" ref="F8:F18" si="1">SUM(G8:I8)</f>
        <v>131</v>
      </c>
      <c r="G8" s="84">
        <v>131</v>
      </c>
      <c r="H8" s="86"/>
      <c r="I8" s="86"/>
      <c r="J8" s="86"/>
    </row>
    <row r="9" s="75" customFormat="1" ht="23.1" customHeight="1" spans="1:10">
      <c r="A9" s="82" t="s">
        <v>46</v>
      </c>
      <c r="B9" s="82" t="s">
        <v>47</v>
      </c>
      <c r="C9" s="82" t="s">
        <v>48</v>
      </c>
      <c r="D9" s="85" t="s">
        <v>92</v>
      </c>
      <c r="E9" s="84">
        <f t="shared" si="0"/>
        <v>12.3</v>
      </c>
      <c r="F9" s="84">
        <f t="shared" si="1"/>
        <v>12.3</v>
      </c>
      <c r="G9" s="84"/>
      <c r="H9" s="75">
        <v>12.3</v>
      </c>
      <c r="I9" s="86"/>
      <c r="J9" s="86"/>
    </row>
    <row r="10" s="75" customFormat="1" ht="23.1" customHeight="1" spans="1:10">
      <c r="A10" s="82" t="s">
        <v>46</v>
      </c>
      <c r="B10" s="82" t="s">
        <v>47</v>
      </c>
      <c r="C10" s="82" t="s">
        <v>48</v>
      </c>
      <c r="D10" s="85" t="s">
        <v>92</v>
      </c>
      <c r="E10" s="84">
        <f t="shared" si="0"/>
        <v>18</v>
      </c>
      <c r="F10" s="84">
        <f t="shared" si="1"/>
        <v>18</v>
      </c>
      <c r="G10" s="84"/>
      <c r="H10" s="86"/>
      <c r="I10" s="86">
        <v>18</v>
      </c>
      <c r="J10" s="86"/>
    </row>
    <row r="11" s="75" customFormat="1" ht="23.1" customHeight="1" spans="1:10">
      <c r="A11" s="82" t="s">
        <v>46</v>
      </c>
      <c r="B11" s="82" t="s">
        <v>47</v>
      </c>
      <c r="C11" s="82" t="s">
        <v>48</v>
      </c>
      <c r="D11" s="85" t="s">
        <v>92</v>
      </c>
      <c r="E11" s="84">
        <f t="shared" si="0"/>
        <v>2</v>
      </c>
      <c r="F11" s="84">
        <f t="shared" si="1"/>
        <v>0</v>
      </c>
      <c r="G11" s="84"/>
      <c r="H11" s="86"/>
      <c r="I11" s="86"/>
      <c r="J11" s="84">
        <v>2</v>
      </c>
    </row>
    <row r="12" s="75" customFormat="1" ht="23.1" customHeight="1" spans="1:10">
      <c r="A12" s="82" t="s">
        <v>46</v>
      </c>
      <c r="B12" s="82" t="s">
        <v>47</v>
      </c>
      <c r="C12" s="82" t="s">
        <v>48</v>
      </c>
      <c r="D12" s="85" t="s">
        <v>92</v>
      </c>
      <c r="E12" s="84">
        <f t="shared" si="0"/>
        <v>2</v>
      </c>
      <c r="F12" s="84">
        <f t="shared" si="1"/>
        <v>0</v>
      </c>
      <c r="G12" s="84"/>
      <c r="H12" s="86"/>
      <c r="I12" s="86"/>
      <c r="J12" s="84">
        <v>2</v>
      </c>
    </row>
    <row r="13" s="75" customFormat="1" ht="23.1" customHeight="1" spans="1:10">
      <c r="A13" s="82" t="s">
        <v>46</v>
      </c>
      <c r="B13" s="82" t="s">
        <v>47</v>
      </c>
      <c r="C13" s="82" t="s">
        <v>48</v>
      </c>
      <c r="D13" s="85" t="s">
        <v>92</v>
      </c>
      <c r="E13" s="84">
        <f t="shared" si="0"/>
        <v>2</v>
      </c>
      <c r="F13" s="84">
        <f t="shared" si="1"/>
        <v>0</v>
      </c>
      <c r="G13" s="84"/>
      <c r="H13" s="86"/>
      <c r="I13" s="86"/>
      <c r="J13" s="84">
        <v>2</v>
      </c>
    </row>
    <row r="14" s="75" customFormat="1" ht="23.1" customHeight="1" spans="1:10">
      <c r="A14" s="82" t="s">
        <v>46</v>
      </c>
      <c r="B14" s="82" t="s">
        <v>47</v>
      </c>
      <c r="C14" s="82" t="s">
        <v>48</v>
      </c>
      <c r="D14" s="85" t="s">
        <v>92</v>
      </c>
      <c r="E14" s="84">
        <f t="shared" si="0"/>
        <v>2</v>
      </c>
      <c r="F14" s="84">
        <f t="shared" si="1"/>
        <v>0</v>
      </c>
      <c r="G14" s="84"/>
      <c r="H14" s="86"/>
      <c r="I14" s="86"/>
      <c r="J14" s="84">
        <v>2</v>
      </c>
    </row>
    <row r="15" s="75" customFormat="1" ht="23.1" customHeight="1" spans="1:10">
      <c r="A15" s="82" t="s">
        <v>46</v>
      </c>
      <c r="B15" s="82" t="s">
        <v>47</v>
      </c>
      <c r="C15" s="82" t="s">
        <v>48</v>
      </c>
      <c r="D15" s="85" t="s">
        <v>92</v>
      </c>
      <c r="E15" s="84">
        <f t="shared" si="0"/>
        <v>3</v>
      </c>
      <c r="F15" s="84">
        <f t="shared" si="1"/>
        <v>0</v>
      </c>
      <c r="G15" s="84"/>
      <c r="H15" s="86"/>
      <c r="I15" s="86"/>
      <c r="J15" s="84">
        <v>3</v>
      </c>
    </row>
    <row r="16" s="75" customFormat="1" ht="23.1" customHeight="1" spans="1:10">
      <c r="A16" s="82" t="s">
        <v>46</v>
      </c>
      <c r="B16" s="82" t="s">
        <v>47</v>
      </c>
      <c r="C16" s="82" t="s">
        <v>48</v>
      </c>
      <c r="D16" s="85" t="s">
        <v>92</v>
      </c>
      <c r="E16" s="84">
        <f t="shared" si="0"/>
        <v>10</v>
      </c>
      <c r="F16" s="84">
        <f t="shared" si="1"/>
        <v>0</v>
      </c>
      <c r="G16" s="84"/>
      <c r="H16" s="86"/>
      <c r="I16" s="86"/>
      <c r="J16" s="84">
        <v>10</v>
      </c>
    </row>
    <row r="17" s="75" customFormat="1" ht="23.1" customHeight="1" spans="1:10">
      <c r="A17" s="82" t="s">
        <v>46</v>
      </c>
      <c r="B17" s="82" t="s">
        <v>47</v>
      </c>
      <c r="C17" s="82" t="s">
        <v>48</v>
      </c>
      <c r="D17" s="85" t="s">
        <v>92</v>
      </c>
      <c r="E17" s="84">
        <f t="shared" si="0"/>
        <v>10</v>
      </c>
      <c r="F17" s="84">
        <f t="shared" si="1"/>
        <v>0</v>
      </c>
      <c r="G17" s="84"/>
      <c r="H17" s="86"/>
      <c r="I17" s="86"/>
      <c r="J17" s="84">
        <v>10</v>
      </c>
    </row>
    <row r="18" s="75" customFormat="1" ht="23.1" customHeight="1" spans="1:10">
      <c r="A18" s="82" t="s">
        <v>46</v>
      </c>
      <c r="B18" s="82" t="s">
        <v>47</v>
      </c>
      <c r="C18" s="82" t="s">
        <v>48</v>
      </c>
      <c r="D18" s="85" t="s">
        <v>92</v>
      </c>
      <c r="E18" s="84">
        <f t="shared" si="0"/>
        <v>52</v>
      </c>
      <c r="F18" s="84">
        <f t="shared" si="1"/>
        <v>0</v>
      </c>
      <c r="G18" s="84"/>
      <c r="H18" s="86"/>
      <c r="I18" s="86"/>
      <c r="J18" s="84">
        <v>52</v>
      </c>
    </row>
    <row r="19" s="75" customFormat="1" ht="23.1" customHeight="1" spans="1:10">
      <c r="A19" s="87"/>
      <c r="B19" s="88"/>
      <c r="C19" s="88"/>
      <c r="D19" s="89"/>
      <c r="E19" s="90"/>
      <c r="F19" s="86"/>
      <c r="G19" s="86"/>
      <c r="H19" s="86"/>
      <c r="I19" s="86"/>
      <c r="J19" s="86"/>
    </row>
    <row r="20" s="75" customFormat="1" ht="23.1" customHeight="1" spans="1:10">
      <c r="A20" s="87"/>
      <c r="B20" s="88"/>
      <c r="C20" s="88"/>
      <c r="D20" s="89"/>
      <c r="E20" s="90"/>
      <c r="F20" s="86"/>
      <c r="G20" s="86"/>
      <c r="H20" s="86"/>
      <c r="I20" s="86"/>
      <c r="J20" s="86"/>
    </row>
    <row r="21" s="75" customFormat="1" ht="23.1" customHeight="1" spans="1:10">
      <c r="A21" s="87"/>
      <c r="B21" s="88"/>
      <c r="C21" s="88"/>
      <c r="D21" s="89"/>
      <c r="E21" s="90"/>
      <c r="F21" s="86"/>
      <c r="G21" s="86"/>
      <c r="H21" s="86"/>
      <c r="I21" s="86"/>
      <c r="J21" s="86"/>
    </row>
    <row r="22" s="75" customFormat="1" ht="14.25"/>
    <row r="23" s="75" customFormat="1" ht="14.25"/>
    <row r="24" s="75" customFormat="1" ht="14.25"/>
    <row r="25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topLeftCell="A12" workbookViewId="0">
      <selection activeCell="J6" sqref="J6"/>
    </sheetView>
  </sheetViews>
  <sheetFormatPr defaultColWidth="6.875" defaultRowHeight="11.25"/>
  <cols>
    <col min="1" max="1" width="5.375" style="53" customWidth="1"/>
    <col min="2" max="2" width="5.125" style="53" customWidth="1"/>
    <col min="3" max="3" width="19.125" style="53" customWidth="1"/>
    <col min="4" max="4" width="10.625" style="53" customWidth="1"/>
    <col min="5" max="6" width="6.125" style="53" customWidth="1"/>
    <col min="7" max="7" width="21.625" style="53" customWidth="1"/>
    <col min="8" max="8" width="11.125" style="53" customWidth="1"/>
    <col min="9" max="181" width="6.875" style="53" customWidth="1"/>
    <col min="182" max="16384" width="6.875" style="53"/>
  </cols>
  <sheetData>
    <row r="1" ht="25.5" customHeight="1" spans="1:181">
      <c r="A1" s="54" t="s">
        <v>93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94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1" t="str">
        <f>'1'!A3</f>
        <v>单位名称：中共信阳市浉河区委老干部局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95</v>
      </c>
      <c r="B4" s="58"/>
      <c r="C4" s="59" t="s">
        <v>96</v>
      </c>
      <c r="D4" s="59"/>
      <c r="E4" s="58" t="s">
        <v>95</v>
      </c>
      <c r="F4" s="58"/>
      <c r="G4" s="59" t="s">
        <v>97</v>
      </c>
      <c r="H4" s="5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98</v>
      </c>
      <c r="E5" s="61" t="s">
        <v>41</v>
      </c>
      <c r="F5" s="61" t="s">
        <v>42</v>
      </c>
      <c r="G5" s="62" t="s">
        <v>40</v>
      </c>
      <c r="H5" s="63" t="s">
        <v>98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2" customFormat="1" ht="22.5" customHeight="1" spans="1:184">
      <c r="A6" s="64"/>
      <c r="B6" s="65"/>
      <c r="C6" s="65" t="s">
        <v>9</v>
      </c>
      <c r="D6" s="66">
        <f>D7+D22</f>
        <v>149</v>
      </c>
      <c r="E6" s="64"/>
      <c r="F6" s="65"/>
      <c r="G6" s="65" t="s">
        <v>9</v>
      </c>
      <c r="H6" s="66">
        <f>H7</f>
        <v>12.3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1" customFormat="1" ht="22.5" customHeight="1" spans="1:184">
      <c r="A7" s="67" t="s">
        <v>99</v>
      </c>
      <c r="B7" s="68"/>
      <c r="C7" s="65" t="s">
        <v>49</v>
      </c>
      <c r="D7" s="66">
        <f>SUM(D8:D20)</f>
        <v>131</v>
      </c>
      <c r="E7" s="67">
        <v>302</v>
      </c>
      <c r="F7" s="68"/>
      <c r="G7" s="65" t="s">
        <v>100</v>
      </c>
      <c r="H7" s="66">
        <f>SUM(H8:H34)</f>
        <v>12.3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1" customFormat="1" ht="22.5" customHeight="1" spans="1:184">
      <c r="A8" s="67">
        <v>301</v>
      </c>
      <c r="B8" s="68">
        <v>1</v>
      </c>
      <c r="C8" s="69" t="s">
        <v>101</v>
      </c>
      <c r="D8" s="66">
        <v>45</v>
      </c>
      <c r="E8" s="67">
        <v>302</v>
      </c>
      <c r="F8" s="68">
        <v>1</v>
      </c>
      <c r="G8" s="69" t="s">
        <v>102</v>
      </c>
      <c r="H8" s="66">
        <v>5.3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1" customFormat="1" ht="22.5" customHeight="1" spans="1:184">
      <c r="A9" s="67" t="s">
        <v>99</v>
      </c>
      <c r="B9" s="68" t="s">
        <v>103</v>
      </c>
      <c r="C9" s="69" t="s">
        <v>104</v>
      </c>
      <c r="D9" s="66">
        <v>20.4</v>
      </c>
      <c r="E9" s="67">
        <v>302</v>
      </c>
      <c r="F9" s="68">
        <v>2</v>
      </c>
      <c r="G9" s="69" t="s">
        <v>105</v>
      </c>
      <c r="H9" s="6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1" customFormat="1" ht="22.5" customHeight="1" spans="1:184">
      <c r="A10" s="67">
        <v>301</v>
      </c>
      <c r="B10" s="68">
        <v>3</v>
      </c>
      <c r="C10" s="69" t="s">
        <v>106</v>
      </c>
      <c r="D10" s="66"/>
      <c r="E10" s="67">
        <v>302</v>
      </c>
      <c r="F10" s="68">
        <v>3</v>
      </c>
      <c r="G10" s="69" t="s">
        <v>107</v>
      </c>
      <c r="H10" s="6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1" customFormat="1" ht="22.5" customHeight="1" spans="1:184">
      <c r="A11" s="67">
        <v>301</v>
      </c>
      <c r="B11" s="68">
        <v>6</v>
      </c>
      <c r="C11" s="69" t="s">
        <v>108</v>
      </c>
      <c r="D11" s="66"/>
      <c r="E11" s="67">
        <v>302</v>
      </c>
      <c r="F11" s="68">
        <v>4</v>
      </c>
      <c r="G11" s="69" t="s">
        <v>109</v>
      </c>
      <c r="H11" s="6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1" customFormat="1" ht="22.5" customHeight="1" spans="1:184">
      <c r="A12" s="67">
        <v>301</v>
      </c>
      <c r="B12" s="68">
        <v>7</v>
      </c>
      <c r="C12" s="69" t="s">
        <v>110</v>
      </c>
      <c r="D12" s="66"/>
      <c r="E12" s="67">
        <v>302</v>
      </c>
      <c r="F12" s="68">
        <v>5</v>
      </c>
      <c r="G12" s="69" t="s">
        <v>111</v>
      </c>
      <c r="H12" s="6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1" customFormat="1" ht="22.5" customHeight="1" spans="1:184">
      <c r="A13" s="67" t="s">
        <v>99</v>
      </c>
      <c r="B13" s="68">
        <v>8</v>
      </c>
      <c r="C13" s="69" t="s">
        <v>112</v>
      </c>
      <c r="D13" s="66">
        <v>19.3</v>
      </c>
      <c r="E13" s="67">
        <v>302</v>
      </c>
      <c r="F13" s="68">
        <v>6</v>
      </c>
      <c r="G13" s="69" t="s">
        <v>113</v>
      </c>
      <c r="H13" s="6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1" customFormat="1" ht="22.5" customHeight="1" spans="1:184">
      <c r="A14" s="67">
        <v>301</v>
      </c>
      <c r="B14" s="68">
        <v>9</v>
      </c>
      <c r="C14" s="69" t="s">
        <v>114</v>
      </c>
      <c r="D14" s="66"/>
      <c r="E14" s="67">
        <v>302</v>
      </c>
      <c r="F14" s="68">
        <v>7</v>
      </c>
      <c r="G14" s="69" t="s">
        <v>115</v>
      </c>
      <c r="H14" s="6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1" customFormat="1" ht="22.5" customHeight="1" spans="1:184">
      <c r="A15" s="67" t="s">
        <v>99</v>
      </c>
      <c r="B15" s="68">
        <v>10</v>
      </c>
      <c r="C15" s="69" t="s">
        <v>116</v>
      </c>
      <c r="D15" s="66">
        <v>5.3</v>
      </c>
      <c r="E15" s="67">
        <v>302</v>
      </c>
      <c r="F15" s="68">
        <v>8</v>
      </c>
      <c r="G15" s="69" t="s">
        <v>117</v>
      </c>
      <c r="H15" s="6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1" customFormat="1" ht="22.5" customHeight="1" spans="1:184">
      <c r="A16" s="67" t="s">
        <v>99</v>
      </c>
      <c r="B16" s="68">
        <v>11</v>
      </c>
      <c r="C16" s="69" t="s">
        <v>118</v>
      </c>
      <c r="D16" s="66"/>
      <c r="E16" s="67">
        <v>302</v>
      </c>
      <c r="F16" s="68">
        <v>9</v>
      </c>
      <c r="G16" s="69" t="s">
        <v>119</v>
      </c>
      <c r="H16" s="6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1" customFormat="1" ht="22.5" customHeight="1" spans="1:184">
      <c r="A17" s="67" t="s">
        <v>99</v>
      </c>
      <c r="B17" s="68">
        <v>12</v>
      </c>
      <c r="C17" s="69" t="s">
        <v>120</v>
      </c>
      <c r="D17" s="66"/>
      <c r="E17" s="67">
        <v>302</v>
      </c>
      <c r="F17" s="68">
        <v>11</v>
      </c>
      <c r="G17" s="69" t="s">
        <v>121</v>
      </c>
      <c r="H17" s="6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1" customFormat="1" ht="22.5" customHeight="1" spans="1:184">
      <c r="A18" s="67" t="s">
        <v>99</v>
      </c>
      <c r="B18" s="68">
        <v>13</v>
      </c>
      <c r="C18" s="69" t="s">
        <v>122</v>
      </c>
      <c r="D18" s="66">
        <v>8.6</v>
      </c>
      <c r="E18" s="67">
        <v>302</v>
      </c>
      <c r="F18" s="68">
        <v>12</v>
      </c>
      <c r="G18" s="69" t="s">
        <v>123</v>
      </c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1" customFormat="1" ht="22.5" customHeight="1" spans="1:184">
      <c r="A19" s="67" t="s">
        <v>99</v>
      </c>
      <c r="B19" s="68">
        <v>14</v>
      </c>
      <c r="C19" s="69" t="s">
        <v>124</v>
      </c>
      <c r="D19" s="66"/>
      <c r="E19" s="67">
        <v>302</v>
      </c>
      <c r="F19" s="68">
        <v>13</v>
      </c>
      <c r="G19" s="69" t="s">
        <v>125</v>
      </c>
      <c r="H19" s="6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1" customFormat="1" ht="22.5" customHeight="1" spans="1:184">
      <c r="A20" s="67">
        <v>301</v>
      </c>
      <c r="B20" s="68" t="s">
        <v>126</v>
      </c>
      <c r="C20" s="69" t="s">
        <v>127</v>
      </c>
      <c r="D20" s="66">
        <f>14.4+18</f>
        <v>32.4</v>
      </c>
      <c r="E20" s="67">
        <v>302</v>
      </c>
      <c r="F20" s="68">
        <v>14</v>
      </c>
      <c r="G20" s="69" t="s">
        <v>128</v>
      </c>
      <c r="H20" s="6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129</v>
      </c>
      <c r="H21" s="6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1" customFormat="1" ht="22.5" customHeight="1" spans="1:184">
      <c r="A22" s="68">
        <v>303</v>
      </c>
      <c r="B22" s="68"/>
      <c r="C22" s="65" t="s">
        <v>65</v>
      </c>
      <c r="D22" s="66">
        <f>SUM(D23:D33)</f>
        <v>18</v>
      </c>
      <c r="E22" s="67">
        <v>302</v>
      </c>
      <c r="F22" s="70">
        <v>16</v>
      </c>
      <c r="G22" s="69" t="s">
        <v>130</v>
      </c>
      <c r="H22" s="6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1" customFormat="1" ht="22.5" customHeight="1" spans="1:184">
      <c r="A23" s="68">
        <v>303</v>
      </c>
      <c r="B23" s="68">
        <v>1</v>
      </c>
      <c r="C23" s="69" t="s">
        <v>131</v>
      </c>
      <c r="D23" s="66">
        <v>8</v>
      </c>
      <c r="E23" s="67">
        <v>302</v>
      </c>
      <c r="F23" s="68">
        <v>17</v>
      </c>
      <c r="G23" s="69" t="s">
        <v>132</v>
      </c>
      <c r="H23" s="6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1" customFormat="1" ht="22.5" customHeight="1" spans="1:184">
      <c r="A24" s="68">
        <v>303</v>
      </c>
      <c r="B24" s="68">
        <v>2</v>
      </c>
      <c r="C24" s="69" t="s">
        <v>133</v>
      </c>
      <c r="D24" s="66"/>
      <c r="E24" s="67">
        <v>302</v>
      </c>
      <c r="F24" s="68">
        <v>18</v>
      </c>
      <c r="G24" s="69" t="s">
        <v>134</v>
      </c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1" customFormat="1" ht="22.5" customHeight="1" spans="1:184">
      <c r="A25" s="68">
        <v>303</v>
      </c>
      <c r="B25" s="68">
        <v>3</v>
      </c>
      <c r="C25" s="69" t="s">
        <v>135</v>
      </c>
      <c r="D25" s="66"/>
      <c r="E25" s="67">
        <v>302</v>
      </c>
      <c r="F25" s="70">
        <v>24</v>
      </c>
      <c r="G25" s="69" t="s">
        <v>136</v>
      </c>
      <c r="H25" s="6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1" customFormat="1" ht="22.5" customHeight="1" spans="1:184">
      <c r="A26" s="68">
        <v>303</v>
      </c>
      <c r="B26" s="68">
        <v>4</v>
      </c>
      <c r="C26" s="69" t="s">
        <v>137</v>
      </c>
      <c r="D26" s="66"/>
      <c r="E26" s="67">
        <v>302</v>
      </c>
      <c r="F26" s="68">
        <v>25</v>
      </c>
      <c r="G26" s="69" t="s">
        <v>138</v>
      </c>
      <c r="H26" s="6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1" customFormat="1" ht="22.5" customHeight="1" spans="1:184">
      <c r="A27" s="68">
        <v>303</v>
      </c>
      <c r="B27" s="68">
        <v>5</v>
      </c>
      <c r="C27" s="69" t="s">
        <v>139</v>
      </c>
      <c r="D27" s="66"/>
      <c r="E27" s="68">
        <v>302</v>
      </c>
      <c r="F27" s="68">
        <v>26</v>
      </c>
      <c r="G27" s="69" t="s">
        <v>140</v>
      </c>
      <c r="H27" s="6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1" customFormat="1" ht="22.5" customHeight="1" spans="1:184">
      <c r="A28" s="68">
        <v>303</v>
      </c>
      <c r="B28" s="68">
        <v>6</v>
      </c>
      <c r="C28" s="69" t="s">
        <v>141</v>
      </c>
      <c r="D28" s="66"/>
      <c r="E28" s="68">
        <v>302</v>
      </c>
      <c r="F28" s="68">
        <v>27</v>
      </c>
      <c r="G28" s="69" t="s">
        <v>142</v>
      </c>
      <c r="H28" s="6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1" customFormat="1" ht="22.5" customHeight="1" spans="1:184">
      <c r="A29" s="68">
        <v>303</v>
      </c>
      <c r="B29" s="68">
        <v>7</v>
      </c>
      <c r="C29" s="69" t="s">
        <v>143</v>
      </c>
      <c r="D29" s="66">
        <v>10</v>
      </c>
      <c r="E29" s="68">
        <v>302</v>
      </c>
      <c r="F29" s="68">
        <v>28</v>
      </c>
      <c r="G29" s="69" t="s">
        <v>144</v>
      </c>
      <c r="H29" s="6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1" customFormat="1" ht="22.5" customHeight="1" spans="1:184">
      <c r="A30" s="68">
        <v>303</v>
      </c>
      <c r="B30" s="68">
        <v>8</v>
      </c>
      <c r="C30" s="69" t="s">
        <v>145</v>
      </c>
      <c r="D30" s="66"/>
      <c r="E30" s="68">
        <v>302</v>
      </c>
      <c r="F30" s="68">
        <v>29</v>
      </c>
      <c r="G30" s="69" t="s">
        <v>146</v>
      </c>
      <c r="H30" s="6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1" customFormat="1" ht="22.5" customHeight="1" spans="1:184">
      <c r="A31" s="68">
        <v>303</v>
      </c>
      <c r="B31" s="68">
        <v>9</v>
      </c>
      <c r="C31" s="69" t="s">
        <v>147</v>
      </c>
      <c r="D31" s="66"/>
      <c r="E31" s="68">
        <v>302</v>
      </c>
      <c r="F31" s="68">
        <v>31</v>
      </c>
      <c r="G31" s="69" t="s">
        <v>148</v>
      </c>
      <c r="H31" s="66">
        <v>7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1" customFormat="1" ht="22.5" customHeight="1" spans="1:180">
      <c r="A32" s="68">
        <v>303</v>
      </c>
      <c r="B32" s="68">
        <v>10</v>
      </c>
      <c r="C32" s="69" t="s">
        <v>149</v>
      </c>
      <c r="D32" s="66"/>
      <c r="E32" s="68">
        <v>302</v>
      </c>
      <c r="F32" s="68">
        <v>39</v>
      </c>
      <c r="G32" s="69" t="s">
        <v>150</v>
      </c>
      <c r="H32" s="6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1" customFormat="1" ht="22.5" customHeight="1" spans="1:180">
      <c r="A33" s="68">
        <v>303</v>
      </c>
      <c r="B33" s="68">
        <v>99</v>
      </c>
      <c r="C33" s="69" t="s">
        <v>151</v>
      </c>
      <c r="D33" s="66"/>
      <c r="E33" s="68">
        <v>302</v>
      </c>
      <c r="F33" s="68">
        <v>40</v>
      </c>
      <c r="G33" s="69" t="s">
        <v>152</v>
      </c>
      <c r="H33" s="6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1" customFormat="1" ht="22.5" customHeight="1" spans="1:180">
      <c r="A34" s="71"/>
      <c r="B34" s="71"/>
      <c r="C34" s="71"/>
      <c r="D34" s="71"/>
      <c r="E34" s="68">
        <v>302</v>
      </c>
      <c r="F34" s="68">
        <v>99</v>
      </c>
      <c r="G34" s="69" t="s">
        <v>153</v>
      </c>
      <c r="H34" s="66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1" customFormat="1" ht="26.45" customHeight="1" spans="5:180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1" customFormat="1" ht="26.4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1" customFormat="1" ht="26.4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1" customFormat="1" ht="26.4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4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workbookViewId="0">
      <selection activeCell="B8" sqref="B8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154</v>
      </c>
      <c r="B1" s="38"/>
    </row>
    <row r="2" s="35" customFormat="1" ht="25.5" customHeight="1" spans="1:3">
      <c r="A2" s="39" t="s">
        <v>155</v>
      </c>
      <c r="B2" s="39"/>
      <c r="C2" s="40"/>
    </row>
    <row r="3" ht="25.5" customHeight="1" spans="1:2">
      <c r="A3" s="41" t="str">
        <f>'1'!A3</f>
        <v>单位名称：中共信阳市浉河区委老干部局</v>
      </c>
      <c r="B3" s="42" t="s">
        <v>3</v>
      </c>
    </row>
    <row r="4" s="36" customFormat="1" ht="30" customHeight="1" spans="1:3">
      <c r="A4" s="43" t="s">
        <v>156</v>
      </c>
      <c r="B4" s="44" t="s">
        <v>157</v>
      </c>
      <c r="C4"/>
    </row>
    <row r="5" s="37" customFormat="1" ht="30" customHeight="1" spans="1:3">
      <c r="A5" s="45" t="s">
        <v>158</v>
      </c>
      <c r="B5" s="46">
        <v>5</v>
      </c>
      <c r="C5" s="47"/>
    </row>
    <row r="6" s="37" customFormat="1" ht="30" customHeight="1" spans="1:3">
      <c r="A6" s="48" t="s">
        <v>159</v>
      </c>
      <c r="B6" s="46">
        <v>0</v>
      </c>
      <c r="C6" s="47"/>
    </row>
    <row r="7" s="37" customFormat="1" ht="30" customHeight="1" spans="1:3">
      <c r="A7" s="48" t="s">
        <v>160</v>
      </c>
      <c r="B7" s="46">
        <v>1.5</v>
      </c>
      <c r="C7" s="47"/>
    </row>
    <row r="8" s="37" customFormat="1" ht="30" customHeight="1" spans="1:3">
      <c r="A8" s="48" t="s">
        <v>161</v>
      </c>
      <c r="B8" s="46">
        <v>3.5</v>
      </c>
      <c r="C8" s="47"/>
    </row>
    <row r="9" s="37" customFormat="1" ht="30" customHeight="1" spans="1:3">
      <c r="A9" s="45" t="s">
        <v>162</v>
      </c>
      <c r="B9" s="46">
        <v>3.5</v>
      </c>
      <c r="C9" s="47"/>
    </row>
    <row r="10" s="37" customFormat="1" ht="30" customHeight="1" spans="1:3">
      <c r="A10" s="48" t="s">
        <v>163</v>
      </c>
      <c r="B10" s="46">
        <v>0</v>
      </c>
      <c r="C10" s="47"/>
    </row>
    <row r="11" s="36" customFormat="1" ht="30" customHeight="1" spans="1:3">
      <c r="A11" s="49"/>
      <c r="B11" s="49"/>
      <c r="C11"/>
    </row>
    <row r="12" s="36" customFormat="1" ht="114.6" customHeight="1" spans="1:3">
      <c r="A12" s="50"/>
      <c r="B12" s="50"/>
      <c r="C12"/>
    </row>
    <row r="13" s="36" customFormat="1" spans="1:3">
      <c r="A13"/>
      <c r="B13"/>
      <c r="C13"/>
    </row>
    <row r="14" s="36" customFormat="1" spans="1:3">
      <c r="A14"/>
      <c r="B14"/>
      <c r="C14"/>
    </row>
    <row r="15" s="36" customFormat="1" spans="1:3">
      <c r="A15"/>
      <c r="B15"/>
      <c r="C15"/>
    </row>
    <row r="16" s="36" customFormat="1" spans="1:3">
      <c r="A16"/>
      <c r="B16"/>
      <c r="C16"/>
    </row>
    <row r="17" s="36" customFormat="1" spans="1:3">
      <c r="A17"/>
      <c r="B17"/>
      <c r="C17"/>
    </row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D11" sqref="D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164</v>
      </c>
      <c r="B1" s="5"/>
      <c r="C1" s="6"/>
      <c r="D1" s="7"/>
      <c r="E1" s="8"/>
      <c r="F1" s="9"/>
      <c r="G1" s="9"/>
      <c r="H1" s="9"/>
      <c r="I1" s="30"/>
      <c r="J1" s="9"/>
    </row>
    <row r="2" ht="25.5" customHeight="1" spans="1:10">
      <c r="A2" s="10" t="s">
        <v>165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单位名称：中共信阳市浉河区委老干部局</v>
      </c>
      <c r="B3" s="11"/>
      <c r="C3" s="11"/>
      <c r="D3" s="11"/>
      <c r="E3" s="11"/>
      <c r="F3" s="9"/>
      <c r="G3" s="12"/>
      <c r="H3" s="12"/>
      <c r="I3" s="12"/>
      <c r="J3" s="31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91</v>
      </c>
      <c r="F4" s="16" t="s">
        <v>62</v>
      </c>
      <c r="G4" s="16"/>
      <c r="H4" s="16"/>
      <c r="I4" s="32"/>
      <c r="J4" s="33" t="s">
        <v>63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64</v>
      </c>
      <c r="G5" s="15" t="s">
        <v>49</v>
      </c>
      <c r="H5" s="15" t="s">
        <v>50</v>
      </c>
      <c r="I5" s="15" t="s">
        <v>65</v>
      </c>
      <c r="J5" s="34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166</v>
      </c>
      <c r="C7" s="25" t="s">
        <v>166</v>
      </c>
      <c r="D7" s="26" t="s">
        <v>166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3.5" spans="1:1">
      <c r="A23" s="29" t="s">
        <v>167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 6 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2021-06-19T02:06:56Z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3397E84FF240491C86A2DB135613C552</vt:lpwstr>
  </property>
</Properties>
</file>